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15330" windowHeight="4650"/>
  </bookViews>
  <sheets>
    <sheet name="Описание алгоритма" sheetId="2" r:id="rId1"/>
    <sheet name="Определение категории турнира" sheetId="3" r:id="rId2"/>
    <sheet name=" Расчёт рейтинга (все новички)" sheetId="1" r:id="rId3"/>
    <sheet name="Лист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87" i="4" l="1"/>
  <c r="D1187" i="4"/>
  <c r="C2177" i="4"/>
  <c r="A2177" i="4"/>
  <c r="D1" i="4"/>
  <c r="W54" i="3" l="1"/>
  <c r="W53" i="3"/>
  <c r="W51" i="3"/>
  <c r="W49" i="3"/>
  <c r="W46" i="3"/>
  <c r="W45" i="3"/>
  <c r="W42" i="3"/>
  <c r="C37" i="3"/>
  <c r="H31" i="3"/>
  <c r="G30" i="3"/>
  <c r="H30" i="3" s="1"/>
  <c r="H26" i="3"/>
  <c r="H25" i="3"/>
  <c r="H24" i="3"/>
  <c r="H23" i="3"/>
  <c r="G29" i="3"/>
  <c r="H29" i="3" s="1"/>
  <c r="G28" i="3"/>
  <c r="H28" i="3" s="1"/>
  <c r="G27" i="3"/>
  <c r="H27" i="3" s="1"/>
  <c r="G26" i="3"/>
  <c r="Y54" i="3" l="1"/>
  <c r="Y53" i="3"/>
  <c r="Y51" i="3"/>
  <c r="Y49" i="3"/>
  <c r="Y46" i="3"/>
  <c r="Y45" i="3"/>
  <c r="Y42" i="3"/>
  <c r="C38" i="3"/>
  <c r="G25" i="3"/>
  <c r="G24" i="3"/>
  <c r="G23" i="3"/>
  <c r="G22" i="3"/>
  <c r="H22" i="3" s="1"/>
  <c r="AF37" i="1"/>
  <c r="AF33" i="1"/>
  <c r="AF29" i="1"/>
  <c r="AF25" i="1"/>
  <c r="AF21" i="1"/>
  <c r="AF17" i="1"/>
  <c r="AF13" i="1"/>
  <c r="AF9" i="1"/>
  <c r="AF5" i="1"/>
  <c r="AE40" i="1"/>
  <c r="AF40" i="1" s="1"/>
  <c r="AE39" i="1"/>
  <c r="AF39" i="1" s="1"/>
  <c r="AE38" i="1"/>
  <c r="AF38" i="1" s="1"/>
  <c r="AE37" i="1"/>
  <c r="AE36" i="1"/>
  <c r="AF36" i="1" s="1"/>
  <c r="AE35" i="1"/>
  <c r="AF35" i="1" s="1"/>
  <c r="AE34" i="1"/>
  <c r="AF34" i="1" s="1"/>
  <c r="AE33" i="1"/>
  <c r="AE32" i="1"/>
  <c r="AF32" i="1" s="1"/>
  <c r="AE31" i="1"/>
  <c r="AF31" i="1" s="1"/>
  <c r="AE30" i="1"/>
  <c r="AF30" i="1" s="1"/>
  <c r="AE29" i="1"/>
  <c r="AE28" i="1"/>
  <c r="AF28" i="1" s="1"/>
  <c r="AE27" i="1"/>
  <c r="AF27" i="1" s="1"/>
  <c r="AE26" i="1"/>
  <c r="AF26" i="1" s="1"/>
  <c r="AE25" i="1"/>
  <c r="AE24" i="1"/>
  <c r="AF24" i="1" s="1"/>
  <c r="AE23" i="1"/>
  <c r="AF23" i="1" s="1"/>
  <c r="AE22" i="1"/>
  <c r="AF22" i="1" s="1"/>
  <c r="AE21" i="1"/>
  <c r="AE20" i="1"/>
  <c r="AF20" i="1" s="1"/>
  <c r="AE19" i="1"/>
  <c r="AF19" i="1" s="1"/>
  <c r="AE18" i="1"/>
  <c r="AF18" i="1" s="1"/>
  <c r="AE17" i="1"/>
  <c r="AE16" i="1"/>
  <c r="AF16" i="1" s="1"/>
  <c r="AE15" i="1"/>
  <c r="AF15" i="1" s="1"/>
  <c r="AE14" i="1"/>
  <c r="AF14" i="1" s="1"/>
  <c r="AE13" i="1"/>
  <c r="AE12" i="1"/>
  <c r="AF12" i="1" s="1"/>
  <c r="AE11" i="1"/>
  <c r="AF11" i="1" s="1"/>
  <c r="AE10" i="1"/>
  <c r="AF10" i="1" s="1"/>
  <c r="AE9" i="1"/>
  <c r="AE8" i="1"/>
  <c r="AF8" i="1" s="1"/>
  <c r="AE7" i="1"/>
  <c r="AF7" i="1" s="1"/>
  <c r="AE6" i="1"/>
  <c r="AF6" i="1" s="1"/>
  <c r="AF41" i="1" s="1"/>
  <c r="AE5" i="1"/>
  <c r="AE41" i="1" s="1"/>
  <c r="AC41" i="1"/>
  <c r="Z41" i="1"/>
  <c r="AD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5" i="1"/>
  <c r="W6" i="1"/>
</calcChain>
</file>

<file path=xl/comments1.xml><?xml version="1.0" encoding="utf-8"?>
<comments xmlns="http://schemas.openxmlformats.org/spreadsheetml/2006/main">
  <authors>
    <author>Lenovo</author>
  </authors>
  <commentList>
    <comment ref="W39" authorId="0" shapeId="0">
      <text>
        <r>
          <rPr>
            <b/>
            <sz val="9"/>
            <color indexed="81"/>
            <rFont val="Tahoma"/>
            <family val="2"/>
            <charset val="204"/>
          </rPr>
          <t>Cтартовый оценка 
Rs = Rmin + (Rmax-Rmin)*(S/N)</t>
        </r>
      </text>
    </comment>
    <comment ref="Y39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Первичная оценка
Rp = Rsr – 400(Lg(1/(S/N)-1))
</t>
        </r>
      </text>
    </comment>
  </commentList>
</comments>
</file>

<file path=xl/comments2.xml><?xml version="1.0" encoding="utf-8"?>
<comments xmlns="http://schemas.openxmlformats.org/spreadsheetml/2006/main">
  <authors>
    <author>Lenovo</author>
  </authors>
  <commentList>
    <comment ref="W4" authorId="0" shapeId="0">
      <text>
        <r>
          <rPr>
            <b/>
            <sz val="9"/>
            <color indexed="81"/>
            <rFont val="Tahoma"/>
            <family val="2"/>
            <charset val="204"/>
          </rPr>
          <t>Cтартовый оценка 
Rs = Rmin + (Rmax-Rmin)*(S/N)</t>
        </r>
      </text>
    </comment>
    <comment ref="Y4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Первичная оценка
Rp = Rsr – 400(Lg(1/(S/N)-1))
</t>
        </r>
      </text>
    </comment>
  </commentList>
</comments>
</file>

<file path=xl/sharedStrings.xml><?xml version="1.0" encoding="utf-8"?>
<sst xmlns="http://schemas.openxmlformats.org/spreadsheetml/2006/main" count="403" uniqueCount="327">
  <si>
    <t>Номер</t>
  </si>
  <si>
    <t>Игрок</t>
  </si>
  <si>
    <t>Р</t>
  </si>
  <si>
    <t>НР</t>
  </si>
  <si>
    <t>d</t>
  </si>
  <si>
    <t>№</t>
  </si>
  <si>
    <t>Рез</t>
  </si>
  <si>
    <t>W-We</t>
  </si>
  <si>
    <t>K</t>
  </si>
  <si>
    <t xml:space="preserve">Семенов Максим </t>
  </si>
  <si>
    <t xml:space="preserve">Вициенко Леонид </t>
  </si>
  <si>
    <t xml:space="preserve">Самадов Игнат </t>
  </si>
  <si>
    <t xml:space="preserve">Щербаков Марк </t>
  </si>
  <si>
    <t xml:space="preserve">Максимов Илья </t>
  </si>
  <si>
    <t xml:space="preserve">Маслов Глеб </t>
  </si>
  <si>
    <t xml:space="preserve">Москаленко Семен </t>
  </si>
  <si>
    <t xml:space="preserve">Круглик Александр </t>
  </si>
  <si>
    <t xml:space="preserve">Метелкин Матвей </t>
  </si>
  <si>
    <t xml:space="preserve">Кучерявый Евгений </t>
  </si>
  <si>
    <t xml:space="preserve">Поблоцкий Максим </t>
  </si>
  <si>
    <t xml:space="preserve">Литвиненко Владлен </t>
  </si>
  <si>
    <t xml:space="preserve">Иванов Илья </t>
  </si>
  <si>
    <t xml:space="preserve">Ракитин Егор </t>
  </si>
  <si>
    <t xml:space="preserve">Черевко Илья </t>
  </si>
  <si>
    <t xml:space="preserve">Довгий Дмитрий </t>
  </si>
  <si>
    <t xml:space="preserve">Скориков Савва </t>
  </si>
  <si>
    <t xml:space="preserve">Сотников Даниил </t>
  </si>
  <si>
    <t xml:space="preserve">Шмигидер Марк </t>
  </si>
  <si>
    <t xml:space="preserve">Полонский Игорь </t>
  </si>
  <si>
    <t xml:space="preserve">Колеев Павел </t>
  </si>
  <si>
    <t xml:space="preserve">Грызенков Николай </t>
  </si>
  <si>
    <t xml:space="preserve">Терновой Артём </t>
  </si>
  <si>
    <t xml:space="preserve">Гордеев Симеон </t>
  </si>
  <si>
    <t xml:space="preserve">Глушок Арина </t>
  </si>
  <si>
    <t xml:space="preserve">Дёмин Тимофей </t>
  </si>
  <si>
    <t xml:space="preserve">Королёва Ксения </t>
  </si>
  <si>
    <t xml:space="preserve">Смирнов  Александр </t>
  </si>
  <si>
    <t xml:space="preserve">Гаев Глеб </t>
  </si>
  <si>
    <t xml:space="preserve">Клепацкий Олег </t>
  </si>
  <si>
    <t xml:space="preserve">Афанасьев Сергей </t>
  </si>
  <si>
    <t xml:space="preserve">Уталиев Трофим </t>
  </si>
  <si>
    <t xml:space="preserve">Климук Олег </t>
  </si>
  <si>
    <t xml:space="preserve">Буев Константин </t>
  </si>
  <si>
    <t>Rst</t>
  </si>
  <si>
    <t>R min</t>
  </si>
  <si>
    <t>Rmax</t>
  </si>
  <si>
    <t>S</t>
  </si>
  <si>
    <t>N</t>
  </si>
  <si>
    <t>Rsr</t>
  </si>
  <si>
    <t>Стартовая</t>
  </si>
  <si>
    <t>оценка</t>
  </si>
  <si>
    <t>Rp</t>
  </si>
  <si>
    <t>Первичная</t>
  </si>
  <si>
    <t>Как я считал раньше</t>
  </si>
  <si>
    <t>итерациями</t>
  </si>
  <si>
    <t>Без итераций</t>
  </si>
  <si>
    <t>Дельта</t>
  </si>
  <si>
    <t>НОВЫЙ АЛГОРИТМ ОБСЧЁТА РЕЙТИНГА БЕЗ ИТЕРАЦИЙ</t>
  </si>
  <si>
    <t>По новому</t>
  </si>
  <si>
    <t xml:space="preserve">минус по </t>
  </si>
  <si>
    <t>старому</t>
  </si>
  <si>
    <t>Эксцесс</t>
  </si>
  <si>
    <t>Ассиметрия</t>
  </si>
  <si>
    <t>Среднее</t>
  </si>
  <si>
    <t>Алгоритм расчёта рейтинга.</t>
  </si>
  <si>
    <t>N – число сыгранных партий в турнире (именно сыгранных – плюсы за неявку соперника или отдых не учитываются)   </t>
  </si>
  <si>
    <t>S – число набранных очков в сыгранных партиях.      </t>
  </si>
  <si>
    <t>A – просто переменная для промежуточного результата чтобы упростить длинную формулу. </t>
  </si>
  <si>
    <t>A = (800*(1-S/N)+R)/1000    </t>
  </si>
  <si>
    <t>Кt = (K1+K2+…Ki)/i, где i&lt;=n</t>
  </si>
  <si>
    <t>Kt округляем до целого.</t>
  </si>
  <si>
    <t>Для дальнейшей реализации алгоритма необходимо установить рейтинговый диапазон, в котором может получиться рейтинг новичка – т.е. его максимальное и минимальное значение.</t>
  </si>
  <si>
    <t>Rmax и Rmin</t>
  </si>
  <si>
    <t>При этом:</t>
  </si>
  <si>
    <t>Rmin = Rmax - 800, если Rmin &gt;1000, то Rmin=1000.</t>
  </si>
  <si>
    <t>Далее вводим следующие понятия.</t>
  </si>
  <si>
    <t>Rs –  cтартовая оценка</t>
  </si>
  <si>
    <t>Rp – первичная оценка</t>
  </si>
  <si>
    <t>R – итоговый рейтинг новичка после турнира.</t>
  </si>
  <si>
    <t>Вычисляем Rs</t>
  </si>
  <si>
    <t>Тогда Rs = Rmin + (Rmax-Rmin)*(S/N)</t>
  </si>
  <si>
    <t>Rs округляем до целого.</t>
  </si>
  <si>
    <t>Считаем стартовые оценки для всех новичков турнира.</t>
  </si>
  <si>
    <t>Rp (первичная оценка новичка) зависит уже от рейтингов его соперников или от их стартовых оценок у тех, у кого рейтинга не было, но стартовые оценки теперь есть у всех.</t>
  </si>
  <si>
    <t>Rsr – cредний коэффициент соперников игрока (рейтингов у кого они есть или стартовых оценок округлённый до целого)</t>
  </si>
  <si>
    <t>Важные моменты. Если игрок набрал сто процентов очков (выиграл все партии) то ему добавляется ещё одна игра с фиктивным противником, имеющим такую же стартовую оценку как и у игрока, и которая закончилась вничью. Это необходимо, чтобы число S/N всегда было меньше 1 в противном случае в следующей дальше формуле будет деление на ноль.</t>
  </si>
  <si>
    <t>Если игрок набрал ноль очков, то его первичная оценка равна его стартовой, так как следующая дальше формула не пригодна для вычисления его первичной оценки в следствии невозможности деления на ноль.</t>
  </si>
  <si>
    <t>Rp = Rsr – 400(Lg(1/(S/N)-1)) логарифм десятичный.</t>
  </si>
  <si>
    <t>Rp округляем до целого.</t>
  </si>
  <si>
    <t>Ставим все игрокам их первичные оценки и обсчитываем турнир по стандартному алгоритму. По его результату и получаются итоговые рейтинги новичков R</t>
  </si>
  <si>
    <t>Новичок получает рейтинг и заносится в базу если он сыграл не менее трёх партий.  Если новичок набрал ноль очков или сыграл менее трёх партий, то он не получает рейтинга, но игры с ним обсчитываются для других игроков на основании его первичной оценки.</t>
  </si>
  <si>
    <t>Расчёт рейтингов в рамках любого турнира требует наличия рейтингов у всех участников. В роли рейтингов могут выступать на равных:</t>
  </si>
  <si>
    <t>- рейтинги игроков самой системы</t>
  </si>
  <si>
    <t>- рейтинги ФИДЕ из турнирной таблицы если турнир проводится с обсчётом ФИДЕ для игроков, которых не надо заносить в базу рейтингов как её постоянных участников.</t>
  </si>
  <si>
    <t>- первичные оценки игроков, не имевших рейтинга ФИДЕ, и рейтинга в системе вне зависимости от того, надо или не надо вносить данного участника в дальнейшем в базу как постоянного игрока системы.</t>
  </si>
  <si>
    <t>Если игрок имеет рейтинг ФИДЕ, не является участников системы, но после турнира должен быть в неё занесён как её постоянный участник, то его рейтинг ФИДЕ может использоваться для определения коэффициента турнира, но рейтинг в системе он получает на общих основаниях через описанную выше систему с стартовой оценкой и первичной оценкой, которая при обсчёте турнира меняет его рейтинг ФИДЕ, т.е. такой игрок оценивается системой не по рейтингу ФИДЕ, а по показанному результату на основании вышеприведённого алгоритма.</t>
  </si>
  <si>
    <t>Если турнир проводится не с обсчётом ФИДЕ и в таблице отсутствуют рейтинги ФИДЕ, а находятся любые числа из любых сторонних систем, то они не учитываются ни для определения коэффициента турнира, ни для обсчёта игроков, а все игроки оцениваются по системе стартовая оценка, начальная оценка. Для определения коэффициента турнира могут использоваться только рейтинги игроков самой системы, которые играют в данном турнире.</t>
  </si>
  <si>
    <t>Методика расчёта турнира (все участники оценены)</t>
  </si>
  <si>
    <r>
      <t>Расчёт рейтинга конкретного игрока основан на разнице </t>
    </r>
    <r>
      <rPr>
        <b/>
        <sz val="10"/>
        <color rgb="FF555555"/>
        <rFont val="Arial"/>
        <family val="2"/>
        <charset val="204"/>
      </rPr>
      <t>набранного количества очков</t>
    </r>
    <r>
      <rPr>
        <sz val="10"/>
        <color rgb="FF555555"/>
        <rFont val="Arial"/>
        <family val="2"/>
        <charset val="204"/>
      </rPr>
      <t> (S) с </t>
    </r>
    <r>
      <rPr>
        <b/>
        <sz val="10"/>
        <color rgb="FF555555"/>
        <rFont val="Arial"/>
        <family val="2"/>
        <charset val="204"/>
      </rPr>
      <t>ожидаемым количеством очков</t>
    </r>
    <r>
      <rPr>
        <sz val="10"/>
        <color rgb="FF555555"/>
        <rFont val="Arial"/>
        <family val="2"/>
        <charset val="204"/>
      </rPr>
      <t> (PD), предсказанным на основе его рейтинга.</t>
    </r>
  </si>
  <si>
    <t>Для расчёта ожидаемого количества очков используется таблица А, где по разнице в рейтинге у игроков (D) выбирается соответствующее значение постолбцу В для игрока, имеющего рейтинг выше и по столбцу Н для игрока с рейтингом ниже.</t>
  </si>
  <si>
    <t>Таблица А</t>
  </si>
  <si>
    <t>D</t>
  </si>
  <si>
    <t>В</t>
  </si>
  <si>
    <t>Н</t>
  </si>
  <si>
    <t>0-3</t>
  </si>
  <si>
    <t>.50</t>
  </si>
  <si>
    <t>122-129</t>
  </si>
  <si>
    <t>.67</t>
  </si>
  <si>
    <t>.33</t>
  </si>
  <si>
    <t>279-290</t>
  </si>
  <si>
    <t>.84</t>
  </si>
  <si>
    <t>.16</t>
  </si>
  <si>
    <t>.51</t>
  </si>
  <si>
    <t>.49</t>
  </si>
  <si>
    <t>130-137</t>
  </si>
  <si>
    <t>.68</t>
  </si>
  <si>
    <t>.32</t>
  </si>
  <si>
    <t>291-302</t>
  </si>
  <si>
    <t>.85</t>
  </si>
  <si>
    <t>.15</t>
  </si>
  <si>
    <t>.52</t>
  </si>
  <si>
    <t>.48</t>
  </si>
  <si>
    <t>138-145</t>
  </si>
  <si>
    <t>.69</t>
  </si>
  <si>
    <t>.31</t>
  </si>
  <si>
    <t>303-315</t>
  </si>
  <si>
    <t>.86</t>
  </si>
  <si>
    <t>.14</t>
  </si>
  <si>
    <t>18-25</t>
  </si>
  <si>
    <t>.53</t>
  </si>
  <si>
    <t>.47</t>
  </si>
  <si>
    <t>146-153</t>
  </si>
  <si>
    <t>.70</t>
  </si>
  <si>
    <t>.30</t>
  </si>
  <si>
    <t>316-328</t>
  </si>
  <si>
    <t>.87</t>
  </si>
  <si>
    <t>.13</t>
  </si>
  <si>
    <t>26-32</t>
  </si>
  <si>
    <t>.54</t>
  </si>
  <si>
    <t>.46</t>
  </si>
  <si>
    <t>154-162</t>
  </si>
  <si>
    <t>.71</t>
  </si>
  <si>
    <t>.29</t>
  </si>
  <si>
    <t>329-344</t>
  </si>
  <si>
    <t>.88</t>
  </si>
  <si>
    <t>.12</t>
  </si>
  <si>
    <t>33-39</t>
  </si>
  <si>
    <t>.55</t>
  </si>
  <si>
    <t>.45</t>
  </si>
  <si>
    <t>163-170</t>
  </si>
  <si>
    <t>.72</t>
  </si>
  <si>
    <t>.28</t>
  </si>
  <si>
    <t>345-357</t>
  </si>
  <si>
    <t>.89</t>
  </si>
  <si>
    <t>.11</t>
  </si>
  <si>
    <t>40-46</t>
  </si>
  <si>
    <t>.56</t>
  </si>
  <si>
    <t>.44</t>
  </si>
  <si>
    <t>171-179</t>
  </si>
  <si>
    <t>.73</t>
  </si>
  <si>
    <t>.27</t>
  </si>
  <si>
    <t>358-374</t>
  </si>
  <si>
    <t>.90</t>
  </si>
  <si>
    <t>.10</t>
  </si>
  <si>
    <t>47-53</t>
  </si>
  <si>
    <t>.57</t>
  </si>
  <si>
    <t>.43</t>
  </si>
  <si>
    <t>180-188</t>
  </si>
  <si>
    <t>.74</t>
  </si>
  <si>
    <t>.26</t>
  </si>
  <si>
    <t>375-391</t>
  </si>
  <si>
    <t>.91</t>
  </si>
  <si>
    <t>.09</t>
  </si>
  <si>
    <t>54-61</t>
  </si>
  <si>
    <t>.58</t>
  </si>
  <si>
    <t>.42</t>
  </si>
  <si>
    <t>189-197</t>
  </si>
  <si>
    <t>.75</t>
  </si>
  <si>
    <t>.25</t>
  </si>
  <si>
    <t>392-411</t>
  </si>
  <si>
    <t>.92</t>
  </si>
  <si>
    <t>.08</t>
  </si>
  <si>
    <t>62-68</t>
  </si>
  <si>
    <t>.59</t>
  </si>
  <si>
    <t>.41</t>
  </si>
  <si>
    <t>198-206</t>
  </si>
  <si>
    <t>.76</t>
  </si>
  <si>
    <t>.24</t>
  </si>
  <si>
    <t>412-432</t>
  </si>
  <si>
    <t>.93</t>
  </si>
  <si>
    <t>.07</t>
  </si>
  <si>
    <t>69-76</t>
  </si>
  <si>
    <t>.60</t>
  </si>
  <si>
    <t>.40</t>
  </si>
  <si>
    <t>207-215</t>
  </si>
  <si>
    <t>.77</t>
  </si>
  <si>
    <t>.23</t>
  </si>
  <si>
    <t>433-456</t>
  </si>
  <si>
    <t>.94</t>
  </si>
  <si>
    <t>.06</t>
  </si>
  <si>
    <t>77-83</t>
  </si>
  <si>
    <t>.61</t>
  </si>
  <si>
    <t>.39</t>
  </si>
  <si>
    <t>216-225</t>
  </si>
  <si>
    <t>.78</t>
  </si>
  <si>
    <t>.22</t>
  </si>
  <si>
    <t>457-484</t>
  </si>
  <si>
    <t>.95</t>
  </si>
  <si>
    <t>.05</t>
  </si>
  <si>
    <t>84-91</t>
  </si>
  <si>
    <t>.62</t>
  </si>
  <si>
    <t>.38</t>
  </si>
  <si>
    <t>226-235</t>
  </si>
  <si>
    <t>.79</t>
  </si>
  <si>
    <t>.21</t>
  </si>
  <si>
    <t>485-517</t>
  </si>
  <si>
    <t>.96</t>
  </si>
  <si>
    <t>.04</t>
  </si>
  <si>
    <t>92-98</t>
  </si>
  <si>
    <t>.63</t>
  </si>
  <si>
    <t>.37</t>
  </si>
  <si>
    <t>236-245</t>
  </si>
  <si>
    <t>.80</t>
  </si>
  <si>
    <t>.20</t>
  </si>
  <si>
    <t>518-559</t>
  </si>
  <si>
    <t>.97</t>
  </si>
  <si>
    <t>.03</t>
  </si>
  <si>
    <t>99-106</t>
  </si>
  <si>
    <t>.64</t>
  </si>
  <si>
    <t>.36</t>
  </si>
  <si>
    <t>246-256</t>
  </si>
  <si>
    <t>.81</t>
  </si>
  <si>
    <t>.19</t>
  </si>
  <si>
    <t>560-619</t>
  </si>
  <si>
    <t>.98</t>
  </si>
  <si>
    <t>.02</t>
  </si>
  <si>
    <t>107-113</t>
  </si>
  <si>
    <t>.65</t>
  </si>
  <si>
    <t>.35</t>
  </si>
  <si>
    <t>257-267</t>
  </si>
  <si>
    <t>.82</t>
  </si>
  <si>
    <t>.18</t>
  </si>
  <si>
    <t>620-735</t>
  </si>
  <si>
    <t>.99</t>
  </si>
  <si>
    <t>.01</t>
  </si>
  <si>
    <t>114-121</t>
  </si>
  <si>
    <t>.66</t>
  </si>
  <si>
    <t>.34</t>
  </si>
  <si>
    <t>268-278</t>
  </si>
  <si>
    <t>.83</t>
  </si>
  <si>
    <t>.17</t>
  </si>
  <si>
    <t>&gt; 735</t>
  </si>
  <si>
    <t>1.0</t>
  </si>
  <si>
    <t>.00</t>
  </si>
  <si>
    <r>
      <t>Количество набранных очков</t>
    </r>
    <r>
      <rPr>
        <sz val="10"/>
        <color rgb="FF555555"/>
        <rFont val="Arial"/>
        <family val="2"/>
        <charset val="204"/>
      </rPr>
      <t> определяется по результату игры, где 1 очко за выигрыш, 0.5 — за ничью и 0 — за проигрыш.</t>
    </r>
  </si>
  <si>
    <r>
      <t>По итогам игры, вычисляется </t>
    </r>
    <r>
      <rPr>
        <b/>
        <sz val="10"/>
        <color rgb="FF555555"/>
        <rFont val="Arial"/>
        <family val="2"/>
        <charset val="204"/>
      </rPr>
      <t>разница в очках</t>
    </r>
    <r>
      <rPr>
        <sz val="10"/>
        <color rgb="FF555555"/>
        <rFont val="Arial"/>
        <family val="2"/>
        <charset val="204"/>
      </rPr>
      <t> (ΔR).</t>
    </r>
  </si>
  <si>
    <t>ΔR = S – PD</t>
  </si>
  <si>
    <t>Разница в очках всех игр суммируется (ΣΔR) и умножается на коэффициент развития (K) из таблицы Б, что даёт значение изменения рейтинга (R±).</t>
  </si>
  <si>
    <r>
      <t>Р</t>
    </r>
    <r>
      <rPr>
        <i/>
        <vertAlign val="subscript"/>
        <sz val="7.5"/>
        <color rgb="FF555555"/>
        <rFont val="Arial"/>
        <family val="2"/>
        <charset val="204"/>
      </rPr>
      <t>±</t>
    </r>
    <r>
      <rPr>
        <i/>
        <sz val="10"/>
        <color rgb="FF555555"/>
        <rFont val="Arial"/>
        <family val="2"/>
        <charset val="204"/>
      </rPr>
      <t> = ΣΔR * К</t>
    </r>
  </si>
  <si>
    <r>
      <t>Коэффициент развития</t>
    </r>
    <r>
      <rPr>
        <sz val="10"/>
        <color rgb="FF555555"/>
        <rFont val="Arial"/>
        <family val="2"/>
        <charset val="204"/>
      </rPr>
      <t> в системе рейтинга ЭЛО шахматистов зависит от того, в каком диапазоне находится рейтинг шахматиста на момент начала турнира (R</t>
    </r>
    <r>
      <rPr>
        <vertAlign val="subscript"/>
        <sz val="7.5"/>
        <color rgb="FF555555"/>
        <rFont val="Arial"/>
        <family val="2"/>
        <charset val="204"/>
      </rPr>
      <t>&lt;</t>
    </r>
    <r>
      <rPr>
        <sz val="10"/>
        <color rgb="FF555555"/>
        <rFont val="Arial"/>
        <family val="2"/>
        <charset val="204"/>
      </rPr>
      <t>) и от того – положительное или отрицательное значение получено в ΣΔR. За неудачное выступление (при отрицательном значении ΣΔR) снимается меньше пунктов, чем прибавляется за успешное. Первое число – К при успешном выступлении (+), второе (–) — при неудачном.</t>
    </r>
  </si>
  <si>
    <t>Таблица Б</t>
  </si>
  <si>
    <t>Коэффициент развития</t>
  </si>
  <si>
    <t>Диапазоны рейтингов</t>
  </si>
  <si>
    <t>+</t>
  </si>
  <si>
    <t>-</t>
  </si>
  <si>
    <r>
      <t>Новый рейтинг</t>
    </r>
    <r>
      <rPr>
        <sz val="10"/>
        <color rgb="FF555555"/>
        <rFont val="Arial"/>
        <family val="2"/>
        <charset val="204"/>
      </rPr>
      <t> (R</t>
    </r>
    <r>
      <rPr>
        <vertAlign val="subscript"/>
        <sz val="7.5"/>
        <color rgb="FF555555"/>
        <rFont val="Arial"/>
        <family val="2"/>
        <charset val="204"/>
      </rPr>
      <t>&gt;</t>
    </r>
    <r>
      <rPr>
        <sz val="10"/>
        <color rgb="FF555555"/>
        <rFont val="Arial"/>
        <family val="2"/>
        <charset val="204"/>
      </rPr>
      <t>) игрока получается из суммы рейтинга игрока до турнира и значения </t>
    </r>
    <r>
      <rPr>
        <b/>
        <sz val="10"/>
        <color rgb="FF555555"/>
        <rFont val="Arial"/>
        <family val="2"/>
        <charset val="204"/>
      </rPr>
      <t>изменения рейтинга</t>
    </r>
    <r>
      <rPr>
        <sz val="10"/>
        <color rgb="FF555555"/>
        <rFont val="Arial"/>
        <family val="2"/>
        <charset val="204"/>
      </rPr>
      <t>.</t>
    </r>
  </si>
  <si>
    <r>
      <t>R</t>
    </r>
    <r>
      <rPr>
        <i/>
        <vertAlign val="subscript"/>
        <sz val="7.5"/>
        <color rgb="FF555555"/>
        <rFont val="Arial"/>
        <family val="2"/>
        <charset val="204"/>
      </rPr>
      <t>&gt;</t>
    </r>
    <r>
      <rPr>
        <i/>
        <sz val="10"/>
        <color rgb="FF555555"/>
        <rFont val="Arial"/>
        <family val="2"/>
        <charset val="204"/>
      </rPr>
      <t> = R</t>
    </r>
    <r>
      <rPr>
        <i/>
        <vertAlign val="subscript"/>
        <sz val="7.5"/>
        <color rgb="FF555555"/>
        <rFont val="Arial"/>
        <family val="2"/>
        <charset val="204"/>
      </rPr>
      <t>&lt;</t>
    </r>
    <r>
      <rPr>
        <i/>
        <sz val="10"/>
        <color rgb="FF555555"/>
        <rFont val="Arial"/>
        <family val="2"/>
        <charset val="204"/>
      </rPr>
      <t> + R</t>
    </r>
    <r>
      <rPr>
        <i/>
        <vertAlign val="subscript"/>
        <sz val="7.5"/>
        <color rgb="FF555555"/>
        <rFont val="Arial"/>
        <family val="2"/>
        <charset val="204"/>
      </rPr>
      <t>±</t>
    </r>
  </si>
  <si>
    <r>
      <t>Соответственно, если R</t>
    </r>
    <r>
      <rPr>
        <vertAlign val="subscript"/>
        <sz val="7.5"/>
        <color rgb="FF555555"/>
        <rFont val="Arial"/>
        <family val="2"/>
        <charset val="204"/>
      </rPr>
      <t>±</t>
    </r>
    <r>
      <rPr>
        <sz val="10"/>
        <color rgb="FF555555"/>
        <rFont val="Arial"/>
        <family val="2"/>
        <charset val="204"/>
      </rPr>
      <t> оказывается положительным, то рейтинг данного игрока возрастает, если отрицательным — убывает.</t>
    </r>
  </si>
  <si>
    <t>(в последних столбцах я просто сам для себя сравнивал что поменяется по сравнению с тем, как это считалось раньше в нашей системе )</t>
  </si>
  <si>
    <t>Тихонов  Никита</t>
  </si>
  <si>
    <t>Евтина Вера</t>
  </si>
  <si>
    <t>Ст.ном</t>
  </si>
  <si>
    <t>Имя</t>
  </si>
  <si>
    <t>Рейт.</t>
  </si>
  <si>
    <t>1.Тур</t>
  </si>
  <si>
    <t>2.Тур</t>
  </si>
  <si>
    <t>3.Тур</t>
  </si>
  <si>
    <t>4.Тур</t>
  </si>
  <si>
    <t>5.Тур</t>
  </si>
  <si>
    <t>6.Тур</t>
  </si>
  <si>
    <t xml:space="preserve">Гладышев Иван </t>
  </si>
  <si>
    <t xml:space="preserve">Петрова Варвара </t>
  </si>
  <si>
    <t xml:space="preserve">Шишкин Владислав </t>
  </si>
  <si>
    <t xml:space="preserve">Тимофеев Всеволод </t>
  </si>
  <si>
    <t xml:space="preserve">Матвеев Иван </t>
  </si>
  <si>
    <t xml:space="preserve">Франк  Лев </t>
  </si>
  <si>
    <t xml:space="preserve">Дербин Максим </t>
  </si>
  <si>
    <t xml:space="preserve">Шеляпин Илья </t>
  </si>
  <si>
    <t xml:space="preserve">Кириллов Артем </t>
  </si>
  <si>
    <t xml:space="preserve">Блок Иван </t>
  </si>
  <si>
    <t xml:space="preserve">Гончаров Егор </t>
  </si>
  <si>
    <t xml:space="preserve">Журавлева Елизавета </t>
  </si>
  <si>
    <t xml:space="preserve">Девятилов Иван </t>
  </si>
  <si>
    <t xml:space="preserve">Скопинский Сергей </t>
  </si>
  <si>
    <t xml:space="preserve">Шульгина Василиса </t>
  </si>
  <si>
    <t>Г.р.</t>
  </si>
  <si>
    <t>А</t>
  </si>
  <si>
    <t>Ki</t>
  </si>
  <si>
    <t>Cреднее</t>
  </si>
  <si>
    <t>Округлённое средн</t>
  </si>
  <si>
    <t>Категория турнир и возраст игроков теперь позволяют вычислить Rmax и Rmin для оценки не рейтинговых игроков.</t>
  </si>
  <si>
    <t>Rmin</t>
  </si>
  <si>
    <t xml:space="preserve">Соответственно у любого игрока средний возраст соперников = 9. </t>
  </si>
  <si>
    <t>Категория турнира</t>
  </si>
  <si>
    <t>R new</t>
  </si>
  <si>
    <t>Розовым выделено то,  что высчитывается для новичков</t>
  </si>
  <si>
    <t>Для простоты полагаем что всем участникам 9 лет. У одних уже есть рейтинг, у других ещё нет.</t>
  </si>
  <si>
    <t>Предположим, что в силу возраста детей и высчитанного коэффициента турнира 8 (все новички) получились вот такие границы</t>
  </si>
  <si>
    <t>Yср. – средний возраст соперников игрока, где если игрок младше 5 лет, то ставится 5, а если старше 13 лет, то ставится число 13.    </t>
  </si>
  <si>
    <t>Кi = (20*e^A-5)/Yср.  </t>
  </si>
  <si>
    <t>Для участников старше 13 лет Y = 13, для участников у которых не указан год рождения или для участников младше 5 лет Y=5</t>
  </si>
  <si>
    <t>Если Kt получается меньше 8, то считать, что Kt=8</t>
  </si>
  <si>
    <r>
      <t xml:space="preserve">Определяем коэффициент турнира Kt. Пусть Np – общее число участников турнира. </t>
    </r>
    <r>
      <rPr>
        <b/>
        <sz val="14"/>
        <color rgb="FF555555"/>
        <rFont val="Calibri Light"/>
        <family val="2"/>
        <charset val="204"/>
      </rPr>
      <t> </t>
    </r>
  </si>
  <si>
    <t>Берём квадратный корень из Np, округляем его и получаем некоторое число n.     </t>
  </si>
  <si>
    <t xml:space="preserve">Коэффициент турнира определяется по всем игрокам, имеющий рейтинг в системе до начала турнира. Если у игрока нет рейтинга в системе (или признаваемого в системе рейтинга ФИДЕ), то он не пригоден для определения по нему коэффициента турнира. </t>
  </si>
  <si>
    <t xml:space="preserve">Если в турнире все игроки новички и ни один игрок не имеет рейтинга ФИДЕ, то турнир имеет коэффициент равный 8 , максимально возможный коэффициент турнира 25). </t>
  </si>
  <si>
    <t xml:space="preserve">Для каждого i-го игрока, начиная с первого, определяем коэффициент турнира Ki следующим образом. </t>
  </si>
  <si>
    <t>Для определения коэффициента К для игрока необходимы следующие данные.      </t>
  </si>
  <si>
    <t xml:space="preserve"> R - рейтинг игрока на момент начала турнира.</t>
  </si>
  <si>
    <t>Если порядковый номер i последнего игрока по которому можно определить коэффициент турнира, оказывается меньше n – округлённого корня из общего числа участников - то коэффициент турнира будет понижаться по формуле</t>
  </si>
  <si>
    <t>Кt=Kt - (Kt-8) /(i+1),</t>
  </si>
  <si>
    <t>В турнире 16 игроков, значит для расчёта коэффициента турнира нужно  4 игрока (корень из 16) , реальное число - 9 значит дополнительно коэффициент турниры понижать будет не надо</t>
  </si>
  <si>
    <t>4-10</t>
  </si>
  <si>
    <t>11-17</t>
  </si>
  <si>
    <t>    Если Кi получается меньше 8 (минимальный коэффициент турнира)  считать что Кi=8, если больше 25, то считать равным 25). Тоже самое делаем со всеми игроками пока их число не будет равным n или у нас не исчерпаются игроки. Теперь мы можем вычислить коэффициент турнира.</t>
  </si>
  <si>
    <t>Yср. – средний возраст участников всего турнира</t>
  </si>
  <si>
    <t>Rmax = 1000*Ln((Kt*Yср.+5)/20)  , округляем до целого.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</si>
</sst>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4"/>
      <color rgb="FF555555"/>
      <name val="Calibri Light"/>
      <family val="2"/>
      <charset val="204"/>
    </font>
    <font>
      <b/>
      <sz val="9"/>
      <color indexed="81"/>
      <name val="Tahoma"/>
      <family val="2"/>
      <charset val="204"/>
    </font>
    <font>
      <sz val="18"/>
      <color theme="1"/>
      <name val="Calibri"/>
      <family val="2"/>
      <charset val="204"/>
      <scheme val="minor"/>
    </font>
    <font>
      <b/>
      <sz val="14"/>
      <color theme="1"/>
      <name val="Calibri Light"/>
      <family val="2"/>
      <charset val="204"/>
    </font>
    <font>
      <sz val="21"/>
      <color rgb="FF555555"/>
      <name val="Arial"/>
      <family val="2"/>
      <charset val="204"/>
    </font>
    <font>
      <sz val="10"/>
      <color rgb="FF555555"/>
      <name val="Arial"/>
      <family val="2"/>
      <charset val="204"/>
    </font>
    <font>
      <b/>
      <sz val="10"/>
      <color rgb="FF555555"/>
      <name val="Arial"/>
      <family val="2"/>
      <charset val="204"/>
    </font>
    <font>
      <i/>
      <sz val="10"/>
      <color rgb="FF555555"/>
      <name val="Arial"/>
      <family val="2"/>
      <charset val="204"/>
    </font>
    <font>
      <b/>
      <sz val="10"/>
      <color rgb="FF333333"/>
      <name val="Arial"/>
      <family val="2"/>
      <charset val="204"/>
    </font>
    <font>
      <sz val="10"/>
      <color rgb="FF333333"/>
      <name val="Arial"/>
      <family val="2"/>
      <charset val="204"/>
    </font>
    <font>
      <vertAlign val="subscript"/>
      <sz val="7.5"/>
      <color rgb="FF555555"/>
      <name val="Arial"/>
      <family val="2"/>
      <charset val="204"/>
    </font>
    <font>
      <i/>
      <vertAlign val="subscript"/>
      <sz val="7.5"/>
      <color rgb="FF555555"/>
      <name val="Arial"/>
      <family val="2"/>
      <charset val="204"/>
    </font>
    <font>
      <b/>
      <sz val="10"/>
      <color rgb="FF555555"/>
      <name val="Calibri Light"/>
      <family val="2"/>
      <charset val="204"/>
    </font>
    <font>
      <sz val="10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63">
    <xf numFmtId="0" fontId="0" fillId="0" borderId="0"/>
    <xf numFmtId="0" fontId="8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</cellStyleXfs>
  <cellXfs count="158">
    <xf numFmtId="0" fontId="0" fillId="0" borderId="0" xfId="0"/>
    <xf numFmtId="0" fontId="5" fillId="2" borderId="1" xfId="6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5" fillId="0" borderId="1" xfId="0" applyFont="1" applyFill="1" applyBorder="1" applyAlignment="1" applyProtection="1"/>
    <xf numFmtId="0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/>
    </xf>
    <xf numFmtId="0" fontId="10" fillId="0" borderId="1" xfId="0" applyFont="1" applyFill="1" applyBorder="1" applyAlignment="1">
      <alignment horizontal="center" vertical="top"/>
    </xf>
    <xf numFmtId="0" fontId="5" fillId="0" borderId="4" xfId="0" applyFont="1" applyFill="1" applyBorder="1" applyAlignment="1" applyProtection="1">
      <alignment horizontal="center"/>
    </xf>
    <xf numFmtId="0" fontId="10" fillId="0" borderId="1" xfId="61" applyFont="1" applyFill="1" applyBorder="1" applyAlignment="1">
      <alignment horizontal="center"/>
    </xf>
    <xf numFmtId="0" fontId="5" fillId="4" borderId="1" xfId="61" applyFont="1" applyFill="1" applyBorder="1" applyAlignment="1">
      <alignment horizontal="center"/>
    </xf>
    <xf numFmtId="0" fontId="5" fillId="4" borderId="1" xfId="61" applyFont="1" applyFill="1" applyBorder="1" applyAlignment="1"/>
    <xf numFmtId="0" fontId="5" fillId="4" borderId="3" xfId="61" applyFont="1" applyFill="1" applyBorder="1" applyAlignment="1">
      <alignment horizontal="center"/>
    </xf>
    <xf numFmtId="0" fontId="5" fillId="4" borderId="4" xfId="61" applyFont="1" applyFill="1" applyBorder="1" applyAlignment="1">
      <alignment horizontal="center"/>
    </xf>
    <xf numFmtId="0" fontId="5" fillId="0" borderId="1" xfId="61" applyFont="1" applyFill="1" applyBorder="1" applyAlignment="1">
      <alignment horizontal="center"/>
    </xf>
    <xf numFmtId="0" fontId="5" fillId="0" borderId="1" xfId="61" applyFont="1" applyFill="1" applyBorder="1" applyAlignment="1"/>
    <xf numFmtId="0" fontId="5" fillId="0" borderId="3" xfId="61" applyFont="1" applyFill="1" applyBorder="1" applyAlignment="1">
      <alignment horizontal="center"/>
    </xf>
    <xf numFmtId="0" fontId="5" fillId="0" borderId="4" xfId="61" applyFont="1" applyFill="1" applyBorder="1" applyAlignment="1">
      <alignment horizontal="center"/>
    </xf>
    <xf numFmtId="0" fontId="10" fillId="0" borderId="1" xfId="61" applyFont="1" applyFill="1" applyBorder="1" applyAlignment="1">
      <alignment horizontal="center" vertical="center"/>
    </xf>
    <xf numFmtId="0" fontId="10" fillId="0" borderId="1" xfId="61" applyFont="1" applyFill="1" applyBorder="1" applyAlignment="1">
      <alignment vertical="center"/>
    </xf>
    <xf numFmtId="0" fontId="10" fillId="0" borderId="3" xfId="61" applyFont="1" applyFill="1" applyBorder="1" applyAlignment="1">
      <alignment horizontal="center" vertical="center"/>
    </xf>
    <xf numFmtId="0" fontId="10" fillId="0" borderId="4" xfId="61" applyFont="1" applyFill="1" applyBorder="1" applyAlignment="1">
      <alignment horizontal="center" vertical="center"/>
    </xf>
    <xf numFmtId="0" fontId="10" fillId="0" borderId="1" xfId="61" applyFont="1" applyFill="1" applyBorder="1" applyAlignment="1"/>
    <xf numFmtId="0" fontId="10" fillId="0" borderId="3" xfId="61" applyFont="1" applyFill="1" applyBorder="1" applyAlignment="1">
      <alignment horizontal="center"/>
    </xf>
    <xf numFmtId="0" fontId="10" fillId="0" borderId="4" xfId="61" applyFont="1" applyFill="1" applyBorder="1" applyAlignment="1">
      <alignment horizontal="center"/>
    </xf>
    <xf numFmtId="0" fontId="11" fillId="4" borderId="1" xfId="0" applyNumberFormat="1" applyFont="1" applyFill="1" applyBorder="1" applyAlignment="1">
      <alignment horizontal="center"/>
    </xf>
    <xf numFmtId="0" fontId="11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10" fillId="2" borderId="1" xfId="61" applyFont="1" applyFill="1" applyBorder="1" applyAlignment="1">
      <alignment horizontal="center" vertical="center"/>
    </xf>
    <xf numFmtId="0" fontId="10" fillId="2" borderId="1" xfId="61" applyFont="1" applyFill="1" applyBorder="1" applyAlignment="1">
      <alignment horizontal="center"/>
    </xf>
    <xf numFmtId="0" fontId="5" fillId="4" borderId="5" xfId="61" applyFont="1" applyFill="1" applyBorder="1" applyAlignment="1">
      <alignment horizontal="center"/>
    </xf>
    <xf numFmtId="0" fontId="10" fillId="3" borderId="0" xfId="62" applyNumberFormat="1" applyFont="1" applyFill="1" applyBorder="1" applyAlignment="1">
      <alignment horizontal="center"/>
    </xf>
    <xf numFmtId="0" fontId="5" fillId="0" borderId="2" xfId="62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10" fillId="0" borderId="1" xfId="62" applyFont="1" applyFill="1" applyBorder="1" applyAlignment="1">
      <alignment horizontal="center"/>
    </xf>
    <xf numFmtId="0" fontId="5" fillId="0" borderId="1" xfId="62" applyFont="1" applyFill="1" applyBorder="1" applyAlignment="1">
      <alignment horizontal="center"/>
    </xf>
    <xf numFmtId="0" fontId="10" fillId="0" borderId="1" xfId="62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5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Border="1" applyAlignment="1"/>
    <xf numFmtId="0" fontId="5" fillId="0" borderId="1" xfId="62" applyNumberFormat="1" applyFont="1" applyFill="1" applyBorder="1" applyAlignment="1">
      <alignment horizontal="center"/>
    </xf>
    <xf numFmtId="0" fontId="10" fillId="0" borderId="1" xfId="62" applyNumberFormat="1" applyFont="1" applyFill="1" applyBorder="1" applyAlignment="1">
      <alignment horizontal="center" vertical="center"/>
    </xf>
    <xf numFmtId="0" fontId="10" fillId="0" borderId="1" xfId="62" applyNumberFormat="1" applyFont="1" applyFill="1" applyBorder="1" applyAlignment="1">
      <alignment horizontal="center"/>
    </xf>
    <xf numFmtId="0" fontId="5" fillId="3" borderId="1" xfId="62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 applyProtection="1">
      <alignment horizontal="center"/>
    </xf>
    <xf numFmtId="0" fontId="10" fillId="3" borderId="1" xfId="62" applyNumberFormat="1" applyFont="1" applyFill="1" applyBorder="1" applyAlignment="1">
      <alignment horizontal="center" vertical="center"/>
    </xf>
    <xf numFmtId="0" fontId="10" fillId="3" borderId="1" xfId="62" applyNumberFormat="1" applyFont="1" applyFill="1" applyBorder="1" applyAlignment="1">
      <alignment horizontal="center"/>
    </xf>
    <xf numFmtId="0" fontId="5" fillId="4" borderId="4" xfId="62" applyNumberFormat="1" applyFont="1" applyFill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5" fillId="6" borderId="1" xfId="61" applyFont="1" applyFill="1" applyBorder="1" applyAlignment="1">
      <alignment horizontal="center"/>
    </xf>
    <xf numFmtId="0" fontId="10" fillId="0" borderId="5" xfId="5" applyFont="1" applyFill="1" applyBorder="1" applyAlignment="1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5" fillId="0" borderId="1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0" fillId="0" borderId="0" xfId="0" applyFill="1" applyBorder="1"/>
    <xf numFmtId="0" fontId="10" fillId="0" borderId="1" xfId="0" applyFont="1" applyFill="1" applyBorder="1" applyAlignment="1">
      <alignment horizontal="center" vertical="top"/>
    </xf>
    <xf numFmtId="0" fontId="10" fillId="0" borderId="1" xfId="62" applyFont="1" applyFill="1" applyBorder="1" applyAlignment="1">
      <alignment horizontal="center"/>
    </xf>
    <xf numFmtId="0" fontId="11" fillId="0" borderId="4" xfId="0" applyNumberFormat="1" applyFont="1" applyFill="1" applyBorder="1" applyAlignment="1">
      <alignment horizontal="center"/>
    </xf>
    <xf numFmtId="0" fontId="9" fillId="0" borderId="1" xfId="0" applyNumberFormat="1" applyFont="1" applyBorder="1" applyAlignment="1"/>
    <xf numFmtId="0" fontId="9" fillId="4" borderId="1" xfId="0" applyNumberFormat="1" applyFont="1" applyFill="1" applyBorder="1" applyAlignment="1"/>
    <xf numFmtId="0" fontId="11" fillId="4" borderId="1" xfId="0" applyNumberFormat="1" applyFont="1" applyFill="1" applyBorder="1" applyAlignment="1">
      <alignment horizontal="center"/>
    </xf>
    <xf numFmtId="0" fontId="5" fillId="0" borderId="1" xfId="62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 applyProtection="1"/>
    <xf numFmtId="0" fontId="5" fillId="0" borderId="3" xfId="0" applyNumberFormat="1" applyFont="1" applyFill="1" applyBorder="1" applyAlignment="1" applyProtection="1">
      <alignment horizontal="center"/>
    </xf>
    <xf numFmtId="0" fontId="10" fillId="0" borderId="1" xfId="62" applyNumberFormat="1" applyFont="1" applyFill="1" applyBorder="1" applyAlignment="1">
      <alignment horizontal="center" vertical="center"/>
    </xf>
    <xf numFmtId="0" fontId="10" fillId="0" borderId="1" xfId="62" applyNumberFormat="1" applyFont="1" applyFill="1" applyBorder="1" applyAlignment="1">
      <alignment horizontal="center"/>
    </xf>
    <xf numFmtId="0" fontId="10" fillId="0" borderId="1" xfId="62" applyNumberFormat="1" applyFont="1" applyFill="1" applyBorder="1" applyAlignment="1"/>
    <xf numFmtId="0" fontId="5" fillId="0" borderId="1" xfId="62" applyNumberFormat="1" applyFont="1" applyFill="1" applyBorder="1" applyAlignment="1"/>
    <xf numFmtId="0" fontId="5" fillId="4" borderId="1" xfId="62" applyNumberFormat="1" applyFont="1" applyFill="1" applyBorder="1" applyAlignment="1">
      <alignment horizontal="center"/>
    </xf>
    <xf numFmtId="0" fontId="5" fillId="4" borderId="3" xfId="62" applyNumberFormat="1" applyFont="1" applyFill="1" applyBorder="1" applyAlignment="1">
      <alignment horizontal="center"/>
    </xf>
    <xf numFmtId="0" fontId="10" fillId="0" borderId="1" xfId="62" applyNumberFormat="1" applyFont="1" applyFill="1" applyBorder="1" applyAlignment="1">
      <alignment vertical="center"/>
    </xf>
    <xf numFmtId="0" fontId="5" fillId="4" borderId="1" xfId="62" applyNumberFormat="1" applyFont="1" applyFill="1" applyBorder="1" applyAlignment="1"/>
    <xf numFmtId="0" fontId="5" fillId="2" borderId="1" xfId="62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 applyProtection="1">
      <alignment horizontal="center"/>
    </xf>
    <xf numFmtId="0" fontId="10" fillId="0" borderId="1" xfId="5" applyFont="1" applyFill="1" applyBorder="1" applyAlignment="1">
      <alignment horizontal="center"/>
    </xf>
    <xf numFmtId="0" fontId="10" fillId="0" borderId="1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vertical="center"/>
    </xf>
    <xf numFmtId="0" fontId="10" fillId="0" borderId="1" xfId="5" applyFont="1" applyFill="1" applyBorder="1" applyAlignment="1"/>
    <xf numFmtId="0" fontId="10" fillId="0" borderId="3" xfId="5" applyFont="1" applyFill="1" applyBorder="1" applyAlignment="1">
      <alignment horizontal="center" vertical="center"/>
    </xf>
    <xf numFmtId="0" fontId="10" fillId="0" borderId="3" xfId="5" applyFont="1" applyFill="1" applyBorder="1" applyAlignment="1">
      <alignment horizontal="center"/>
    </xf>
    <xf numFmtId="0" fontId="10" fillId="0" borderId="4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/>
    </xf>
    <xf numFmtId="0" fontId="11" fillId="4" borderId="4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5" fillId="0" borderId="1" xfId="62" applyNumberFormat="1" applyFont="1" applyFill="1" applyBorder="1" applyAlignment="1">
      <alignment horizontal="center"/>
    </xf>
    <xf numFmtId="0" fontId="10" fillId="0" borderId="1" xfId="62" applyNumberFormat="1" applyFont="1" applyFill="1" applyBorder="1" applyAlignment="1">
      <alignment horizontal="center" vertical="center"/>
    </xf>
    <xf numFmtId="0" fontId="10" fillId="0" borderId="1" xfId="62" applyNumberFormat="1" applyFont="1" applyFill="1" applyBorder="1" applyAlignment="1">
      <alignment horizontal="center"/>
    </xf>
    <xf numFmtId="0" fontId="10" fillId="0" borderId="1" xfId="5" applyFont="1" applyFill="1" applyBorder="1" applyAlignment="1">
      <alignment horizontal="center"/>
    </xf>
    <xf numFmtId="0" fontId="10" fillId="0" borderId="1" xfId="5" applyFont="1" applyFill="1" applyBorder="1" applyAlignment="1">
      <alignment horizontal="center" vertical="center"/>
    </xf>
    <xf numFmtId="0" fontId="5" fillId="0" borderId="1" xfId="62" applyNumberFormat="1" applyFont="1" applyFill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2" applyAlignment="1" applyProtection="1">
      <alignment horizontal="left" vertical="center"/>
    </xf>
    <xf numFmtId="0" fontId="21" fillId="5" borderId="6" xfId="0" applyFont="1" applyFill="1" applyBorder="1" applyAlignment="1">
      <alignment horizontal="left" vertical="center" wrapText="1"/>
    </xf>
    <xf numFmtId="0" fontId="21" fillId="5" borderId="8" xfId="0" applyFont="1" applyFill="1" applyBorder="1" applyAlignment="1">
      <alignment horizontal="left" vertical="center" wrapText="1"/>
    </xf>
    <xf numFmtId="0" fontId="21" fillId="5" borderId="9" xfId="0" applyFont="1" applyFill="1" applyBorder="1" applyAlignment="1">
      <alignment horizontal="left" vertical="center" wrapText="1"/>
    </xf>
    <xf numFmtId="0" fontId="22" fillId="5" borderId="10" xfId="0" applyFont="1" applyFill="1" applyBorder="1" applyAlignment="1">
      <alignment horizontal="left" vertical="center" wrapText="1"/>
    </xf>
    <xf numFmtId="0" fontId="22" fillId="5" borderId="7" xfId="0" applyFont="1" applyFill="1" applyBorder="1" applyAlignment="1">
      <alignment horizontal="left" vertical="center" wrapText="1"/>
    </xf>
    <xf numFmtId="0" fontId="22" fillId="5" borderId="11" xfId="0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left" vertical="center" wrapText="1"/>
    </xf>
    <xf numFmtId="0" fontId="22" fillId="5" borderId="13" xfId="0" applyFont="1" applyFill="1" applyBorder="1" applyAlignment="1">
      <alignment horizontal="left" vertical="center" wrapText="1"/>
    </xf>
    <xf numFmtId="0" fontId="22" fillId="5" borderId="14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2" fillId="5" borderId="6" xfId="0" applyFont="1" applyFill="1" applyBorder="1" applyAlignment="1">
      <alignment horizontal="left" vertical="center" wrapText="1"/>
    </xf>
    <xf numFmtId="0" fontId="10" fillId="2" borderId="1" xfId="62" applyNumberFormat="1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/>
    </xf>
    <xf numFmtId="0" fontId="25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25" fillId="5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21" fillId="5" borderId="15" xfId="0" applyFont="1" applyFill="1" applyBorder="1" applyAlignment="1">
      <alignment horizontal="left" vertical="center" wrapText="1"/>
    </xf>
    <xf numFmtId="0" fontId="21" fillId="5" borderId="16" xfId="0" applyFont="1" applyFill="1" applyBorder="1" applyAlignment="1">
      <alignment horizontal="left" vertical="center" wrapText="1"/>
    </xf>
    <xf numFmtId="0" fontId="21" fillId="5" borderId="17" xfId="0" applyFont="1" applyFill="1" applyBorder="1" applyAlignment="1">
      <alignment horizontal="left" vertical="center" wrapText="1"/>
    </xf>
    <xf numFmtId="0" fontId="21" fillId="5" borderId="18" xfId="0" applyFont="1" applyFill="1" applyBorder="1" applyAlignment="1">
      <alignment horizontal="left" vertical="center" wrapText="1"/>
    </xf>
    <xf numFmtId="0" fontId="21" fillId="5" borderId="19" xfId="0" applyFont="1" applyFill="1" applyBorder="1" applyAlignment="1">
      <alignment horizontal="left" vertical="center" wrapText="1"/>
    </xf>
    <xf numFmtId="0" fontId="21" fillId="5" borderId="14" xfId="0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/>
    </xf>
    <xf numFmtId="49" fontId="26" fillId="0" borderId="1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/>
    </xf>
    <xf numFmtId="0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3" fillId="0" borderId="1" xfId="2" applyNumberFormat="1" applyFont="1" applyBorder="1" applyAlignment="1" applyProtection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2" applyNumberFormat="1" applyFont="1" applyBorder="1" applyAlignment="1" applyProtection="1">
      <alignment horizontal="center" vertical="center" wrapText="1"/>
    </xf>
    <xf numFmtId="0" fontId="3" fillId="7" borderId="1" xfId="0" applyNumberFormat="1" applyFont="1" applyFill="1" applyBorder="1" applyAlignment="1">
      <alignment horizontal="center"/>
    </xf>
    <xf numFmtId="0" fontId="3" fillId="0" borderId="1" xfId="2" applyFont="1" applyBorder="1" applyAlignment="1" applyProtection="1">
      <alignment horizontal="center"/>
    </xf>
    <xf numFmtId="1" fontId="3" fillId="0" borderId="1" xfId="0" applyNumberFormat="1" applyFont="1" applyBorder="1" applyAlignment="1">
      <alignment horizontal="center"/>
    </xf>
    <xf numFmtId="0" fontId="26" fillId="0" borderId="20" xfId="0" applyFont="1" applyBorder="1" applyAlignment="1">
      <alignment horizontal="center"/>
    </xf>
    <xf numFmtId="49" fontId="26" fillId="0" borderId="1" xfId="0" applyNumberFormat="1" applyFont="1" applyBorder="1" applyAlignment="1">
      <alignment horizontal="center"/>
    </xf>
    <xf numFmtId="49" fontId="3" fillId="0" borderId="1" xfId="2" applyNumberFormat="1" applyFont="1" applyBorder="1" applyAlignment="1" applyProtection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6" fillId="0" borderId="2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</cellXfs>
  <cellStyles count="63">
    <cellStyle name="Excel Built-in Normal" xfId="1"/>
    <cellStyle name="Гиперссылка" xfId="2" builtinId="8"/>
    <cellStyle name="Денежный 2" xfId="3"/>
    <cellStyle name="Обычный" xfId="0" builtinId="0"/>
    <cellStyle name="Обычный 10" xfId="4"/>
    <cellStyle name="Обычный 10 2" xfId="5"/>
    <cellStyle name="Обычный 11" xfId="6"/>
    <cellStyle name="Обычный 11 2" xfId="7"/>
    <cellStyle name="Обычный 12" xfId="8"/>
    <cellStyle name="Обычный 12 2" xfId="9"/>
    <cellStyle name="Обычный 13" xfId="10"/>
    <cellStyle name="Обычный 13 2" xfId="11"/>
    <cellStyle name="Обычный 14" xfId="12"/>
    <cellStyle name="Обычный 14 2" xfId="13"/>
    <cellStyle name="Обычный 15" xfId="14"/>
    <cellStyle name="Обычный 15 2" xfId="15"/>
    <cellStyle name="Обычный 16" xfId="16"/>
    <cellStyle name="Обычный 16 2" xfId="17"/>
    <cellStyle name="Обычный 17" xfId="18"/>
    <cellStyle name="Обычный 17 2" xfId="19"/>
    <cellStyle name="Обычный 18" xfId="20"/>
    <cellStyle name="Обычный 18 2" xfId="21"/>
    <cellStyle name="Обычный 19" xfId="22"/>
    <cellStyle name="Обычный 19 2" xfId="23"/>
    <cellStyle name="Обычный 2" xfId="24"/>
    <cellStyle name="Обычный 20" xfId="25"/>
    <cellStyle name="Обычный 20 2" xfId="26"/>
    <cellStyle name="Обычный 21" xfId="27"/>
    <cellStyle name="Обычный 21 2" xfId="28"/>
    <cellStyle name="Обычный 22" xfId="29"/>
    <cellStyle name="Обычный 22 2" xfId="30"/>
    <cellStyle name="Обычный 23" xfId="31"/>
    <cellStyle name="Обычный 23 2" xfId="32"/>
    <cellStyle name="Обычный 24" xfId="33"/>
    <cellStyle name="Обычный 24 2" xfId="34"/>
    <cellStyle name="Обычный 25" xfId="35"/>
    <cellStyle name="Обычный 26" xfId="36"/>
    <cellStyle name="Обычный 26 2" xfId="37"/>
    <cellStyle name="Обычный 27" xfId="38"/>
    <cellStyle name="Обычный 27 2" xfId="39"/>
    <cellStyle name="Обычный 28" xfId="40"/>
    <cellStyle name="Обычный 28 2" xfId="41"/>
    <cellStyle name="Обычный 29" xfId="42"/>
    <cellStyle name="Обычный 29 2" xfId="43"/>
    <cellStyle name="Обычный 3" xfId="44"/>
    <cellStyle name="Обычный 3 2" xfId="45"/>
    <cellStyle name="Обычный 30" xfId="46"/>
    <cellStyle name="Обычный 30 2" xfId="47"/>
    <cellStyle name="Обычный 31" xfId="61"/>
    <cellStyle name="Обычный 31 2" xfId="62"/>
    <cellStyle name="Обычный 4" xfId="48"/>
    <cellStyle name="Обычный 4 2" xfId="49"/>
    <cellStyle name="Обычный 4 3" xfId="50"/>
    <cellStyle name="Обычный 5" xfId="51"/>
    <cellStyle name="Обычный 5 2" xfId="52"/>
    <cellStyle name="Обычный 6" xfId="53"/>
    <cellStyle name="Обычный 6 2" xfId="54"/>
    <cellStyle name="Обычный 7" xfId="55"/>
    <cellStyle name="Обычный 7 2" xfId="56"/>
    <cellStyle name="Обычный 8" xfId="57"/>
    <cellStyle name="Обычный 8 2" xfId="58"/>
    <cellStyle name="Обычный 9" xfId="59"/>
    <cellStyle name="Обычный 9 2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mskrating.ru/ru/rating-calculations" TargetMode="External"/><Relationship Id="rId1" Type="http://schemas.openxmlformats.org/officeDocument/2006/relationships/hyperlink" Target="http://mskrating.ru/ru/rating-calculation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9"/>
  <sheetViews>
    <sheetView tabSelected="1" workbookViewId="0">
      <selection activeCell="C23" sqref="C23"/>
    </sheetView>
  </sheetViews>
  <sheetFormatPr defaultRowHeight="15" x14ac:dyDescent="0.25"/>
  <cols>
    <col min="1" max="16384" width="9.140625" style="44"/>
  </cols>
  <sheetData>
    <row r="1" spans="1:49" ht="23.25" x14ac:dyDescent="0.25">
      <c r="A1" s="55" t="s">
        <v>64</v>
      </c>
    </row>
    <row r="2" spans="1:49" ht="18.75" x14ac:dyDescent="0.25">
      <c r="A2" s="107" t="s">
        <v>312</v>
      </c>
    </row>
    <row r="3" spans="1:49" x14ac:dyDescent="0.25">
      <c r="A3" s="125" t="s">
        <v>313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26"/>
      <c r="AI3" s="126"/>
      <c r="AJ3" s="126"/>
      <c r="AK3" s="126"/>
      <c r="AL3" s="126"/>
      <c r="AM3" s="126"/>
      <c r="AN3" s="126"/>
      <c r="AO3" s="126"/>
      <c r="AP3" s="126"/>
      <c r="AQ3" s="126"/>
      <c r="AR3" s="126"/>
      <c r="AS3" s="126"/>
      <c r="AT3" s="126"/>
      <c r="AU3" s="126"/>
      <c r="AV3" s="126"/>
      <c r="AW3" s="126"/>
    </row>
    <row r="4" spans="1:49" x14ac:dyDescent="0.25">
      <c r="A4" s="125" t="s">
        <v>308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</row>
    <row r="5" spans="1:49" x14ac:dyDescent="0.25">
      <c r="A5" s="125" t="s">
        <v>65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</row>
    <row r="6" spans="1:49" x14ac:dyDescent="0.25">
      <c r="A6" s="125" t="s">
        <v>66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</row>
    <row r="7" spans="1:49" x14ac:dyDescent="0.25">
      <c r="A7" s="125" t="s">
        <v>67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</row>
    <row r="8" spans="1:49" x14ac:dyDescent="0.25">
      <c r="A8" s="127" t="s">
        <v>314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</row>
    <row r="9" spans="1:49" x14ac:dyDescent="0.25">
      <c r="A9" s="127" t="s">
        <v>315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6"/>
      <c r="AV9" s="126"/>
      <c r="AW9" s="126"/>
    </row>
    <row r="10" spans="1:49" x14ac:dyDescent="0.25">
      <c r="A10" s="127" t="s">
        <v>316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</row>
    <row r="11" spans="1:49" x14ac:dyDescent="0.25">
      <c r="A11" s="126" t="s">
        <v>317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</row>
    <row r="12" spans="1:49" x14ac:dyDescent="0.25">
      <c r="A12" s="126" t="s">
        <v>318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6"/>
    </row>
    <row r="13" spans="1:49" x14ac:dyDescent="0.25">
      <c r="A13" s="127" t="s">
        <v>68</v>
      </c>
      <c r="B13" s="126"/>
      <c r="C13" s="126"/>
      <c r="D13" s="126"/>
      <c r="E13" s="126"/>
      <c r="F13" s="126"/>
      <c r="G13" s="126"/>
      <c r="H13" s="126"/>
      <c r="I13" s="126"/>
      <c r="J13" s="126"/>
    </row>
    <row r="14" spans="1:49" x14ac:dyDescent="0.25">
      <c r="A14" s="127" t="s">
        <v>309</v>
      </c>
      <c r="B14" s="126"/>
      <c r="C14" s="126"/>
      <c r="D14" s="126"/>
      <c r="E14" s="126"/>
      <c r="F14" s="126"/>
      <c r="G14" s="126"/>
      <c r="H14" s="126"/>
      <c r="I14" s="126"/>
      <c r="J14" s="126"/>
    </row>
    <row r="15" spans="1:49" x14ac:dyDescent="0.25">
      <c r="A15" s="127" t="s">
        <v>324</v>
      </c>
      <c r="B15" s="126"/>
      <c r="C15" s="126"/>
      <c r="D15" s="126"/>
      <c r="E15" s="126"/>
      <c r="F15" s="126"/>
      <c r="G15" s="126"/>
      <c r="H15" s="126"/>
      <c r="I15" s="126"/>
      <c r="J15" s="126"/>
    </row>
    <row r="16" spans="1:49" x14ac:dyDescent="0.25">
      <c r="A16" s="125" t="s">
        <v>69</v>
      </c>
      <c r="B16" s="126"/>
      <c r="C16" s="126"/>
      <c r="D16" s="126"/>
      <c r="E16" s="126"/>
      <c r="F16" s="126"/>
      <c r="G16" s="126"/>
      <c r="H16" s="126"/>
      <c r="I16" s="126"/>
      <c r="J16" s="126"/>
    </row>
    <row r="17" spans="1:10" x14ac:dyDescent="0.25">
      <c r="D17" s="126"/>
      <c r="E17" s="126"/>
      <c r="F17" s="126"/>
      <c r="G17" s="126"/>
      <c r="H17" s="126"/>
      <c r="I17" s="126"/>
      <c r="J17" s="126"/>
    </row>
    <row r="18" spans="1:10" x14ac:dyDescent="0.25">
      <c r="A18" s="125" t="s">
        <v>319</v>
      </c>
      <c r="B18" s="126"/>
      <c r="C18" s="126"/>
      <c r="D18" s="126"/>
      <c r="E18" s="126"/>
      <c r="F18" s="126"/>
      <c r="G18" s="126"/>
      <c r="H18" s="126"/>
      <c r="I18" s="126"/>
      <c r="J18" s="126"/>
    </row>
    <row r="19" spans="1:10" x14ac:dyDescent="0.25">
      <c r="A19" s="125" t="s">
        <v>320</v>
      </c>
      <c r="B19" s="126"/>
      <c r="C19" s="125" t="s">
        <v>70</v>
      </c>
      <c r="D19" s="126"/>
      <c r="E19" s="126"/>
      <c r="F19" s="126"/>
      <c r="G19" s="126"/>
      <c r="H19" s="126"/>
      <c r="I19" s="126"/>
      <c r="J19" s="126"/>
    </row>
    <row r="20" spans="1:10" x14ac:dyDescent="0.25">
      <c r="A20" s="125" t="s">
        <v>311</v>
      </c>
      <c r="B20" s="126"/>
      <c r="C20" s="126"/>
      <c r="D20" s="126"/>
      <c r="E20" s="126"/>
      <c r="F20" s="126"/>
      <c r="G20" s="126"/>
      <c r="H20" s="126"/>
      <c r="I20" s="126"/>
      <c r="J20" s="126"/>
    </row>
    <row r="21" spans="1:10" x14ac:dyDescent="0.25">
      <c r="A21" s="125" t="s">
        <v>71</v>
      </c>
      <c r="B21" s="126"/>
      <c r="C21" s="126"/>
      <c r="D21" s="126"/>
      <c r="E21" s="126"/>
      <c r="F21" s="126"/>
      <c r="G21" s="126"/>
      <c r="H21" s="126"/>
      <c r="I21" s="126"/>
      <c r="J21" s="126"/>
    </row>
    <row r="22" spans="1:10" x14ac:dyDescent="0.25">
      <c r="A22" s="125" t="s">
        <v>72</v>
      </c>
      <c r="B22" s="126"/>
      <c r="C22" s="126"/>
      <c r="D22" s="126"/>
      <c r="E22" s="126"/>
      <c r="F22" s="126"/>
      <c r="G22" s="126"/>
      <c r="H22" s="126"/>
      <c r="I22" s="126"/>
      <c r="J22" s="126"/>
    </row>
    <row r="23" spans="1:10" x14ac:dyDescent="0.25">
      <c r="A23" s="125" t="s">
        <v>326</v>
      </c>
      <c r="B23" s="126"/>
      <c r="C23" s="126"/>
      <c r="D23" s="126"/>
      <c r="E23" s="126"/>
      <c r="F23" s="126"/>
      <c r="G23" s="126"/>
      <c r="H23" s="126"/>
      <c r="I23" s="126"/>
      <c r="J23" s="126"/>
    </row>
    <row r="24" spans="1:10" x14ac:dyDescent="0.25">
      <c r="A24" s="125" t="s">
        <v>325</v>
      </c>
      <c r="B24" s="126"/>
      <c r="C24" s="126"/>
      <c r="D24" s="126"/>
      <c r="E24" s="126"/>
      <c r="F24" s="126"/>
      <c r="G24" s="126"/>
      <c r="H24" s="126"/>
      <c r="I24" s="126"/>
      <c r="J24" s="126"/>
    </row>
    <row r="25" spans="1:10" x14ac:dyDescent="0.25">
      <c r="A25" s="125" t="s">
        <v>73</v>
      </c>
      <c r="B25" s="126"/>
      <c r="C25" s="126"/>
      <c r="D25" s="126"/>
      <c r="E25" s="126"/>
      <c r="F25" s="126"/>
      <c r="G25" s="126"/>
      <c r="H25" s="126"/>
      <c r="I25" s="126"/>
      <c r="J25" s="126"/>
    </row>
    <row r="26" spans="1:10" x14ac:dyDescent="0.25">
      <c r="A26" s="125" t="s">
        <v>310</v>
      </c>
      <c r="B26" s="126"/>
      <c r="C26" s="126"/>
      <c r="D26" s="126"/>
      <c r="E26" s="126"/>
      <c r="F26" s="126"/>
      <c r="G26" s="126"/>
      <c r="H26" s="126"/>
      <c r="I26" s="126"/>
      <c r="J26" s="126"/>
    </row>
    <row r="27" spans="1:10" x14ac:dyDescent="0.25">
      <c r="A27" s="125" t="s">
        <v>74</v>
      </c>
      <c r="B27" s="126"/>
      <c r="C27" s="126"/>
      <c r="D27" s="126"/>
      <c r="E27" s="126"/>
      <c r="F27" s="126"/>
      <c r="G27" s="126"/>
      <c r="H27" s="126"/>
      <c r="I27" s="126"/>
      <c r="J27" s="126"/>
    </row>
    <row r="28" spans="1:10" x14ac:dyDescent="0.25">
      <c r="A28" s="125" t="s">
        <v>75</v>
      </c>
      <c r="B28" s="126"/>
      <c r="C28" s="126"/>
      <c r="D28" s="126"/>
      <c r="E28" s="126"/>
      <c r="F28" s="126"/>
      <c r="G28" s="126"/>
      <c r="H28" s="126"/>
      <c r="I28" s="126"/>
      <c r="J28" s="126"/>
    </row>
    <row r="29" spans="1:10" x14ac:dyDescent="0.25">
      <c r="A29" s="125" t="s">
        <v>76</v>
      </c>
      <c r="B29" s="126"/>
      <c r="C29" s="126"/>
      <c r="D29" s="126"/>
      <c r="E29" s="126"/>
      <c r="F29" s="126"/>
      <c r="G29" s="126"/>
      <c r="H29" s="126"/>
      <c r="I29" s="126"/>
      <c r="J29" s="126"/>
    </row>
    <row r="30" spans="1:10" x14ac:dyDescent="0.25">
      <c r="A30" s="125" t="s">
        <v>77</v>
      </c>
      <c r="B30" s="126"/>
      <c r="C30" s="126"/>
      <c r="D30" s="126"/>
      <c r="E30" s="126"/>
      <c r="F30" s="126"/>
      <c r="G30" s="126"/>
      <c r="H30" s="126"/>
      <c r="I30" s="126"/>
      <c r="J30" s="126"/>
    </row>
    <row r="31" spans="1:10" x14ac:dyDescent="0.25">
      <c r="A31" s="125" t="s">
        <v>78</v>
      </c>
      <c r="B31" s="126"/>
      <c r="C31" s="126"/>
      <c r="D31" s="126"/>
      <c r="E31" s="126"/>
      <c r="F31" s="126"/>
      <c r="G31" s="126"/>
      <c r="H31" s="126"/>
      <c r="I31" s="126"/>
      <c r="J31" s="126"/>
    </row>
    <row r="32" spans="1:10" x14ac:dyDescent="0.25">
      <c r="A32" s="125" t="s">
        <v>79</v>
      </c>
      <c r="B32" s="126"/>
      <c r="C32" s="126"/>
      <c r="D32" s="126"/>
      <c r="E32" s="126"/>
      <c r="F32" s="126"/>
      <c r="G32" s="126"/>
      <c r="H32" s="126"/>
      <c r="I32" s="126"/>
      <c r="J32" s="126"/>
    </row>
    <row r="33" spans="1:10" x14ac:dyDescent="0.25">
      <c r="A33" s="125" t="s">
        <v>65</v>
      </c>
      <c r="B33" s="126"/>
      <c r="C33" s="126"/>
      <c r="D33" s="126"/>
      <c r="E33" s="126"/>
      <c r="F33" s="126"/>
      <c r="G33" s="126"/>
      <c r="H33" s="126"/>
      <c r="I33" s="126"/>
      <c r="J33" s="126"/>
    </row>
    <row r="34" spans="1:10" x14ac:dyDescent="0.25">
      <c r="A34" s="127" t="s">
        <v>66</v>
      </c>
      <c r="B34" s="126"/>
      <c r="C34" s="126"/>
      <c r="D34" s="126"/>
      <c r="E34" s="126"/>
      <c r="F34" s="126"/>
      <c r="G34" s="126"/>
      <c r="H34" s="126"/>
      <c r="I34" s="126"/>
      <c r="J34" s="126"/>
    </row>
    <row r="35" spans="1:10" x14ac:dyDescent="0.25">
      <c r="A35" s="125" t="s">
        <v>80</v>
      </c>
      <c r="B35" s="126"/>
      <c r="C35" s="126"/>
      <c r="D35" s="126"/>
      <c r="E35" s="126"/>
      <c r="F35" s="126"/>
      <c r="G35" s="126"/>
      <c r="H35" s="126"/>
      <c r="I35" s="126"/>
      <c r="J35" s="126"/>
    </row>
    <row r="36" spans="1:10" x14ac:dyDescent="0.25">
      <c r="A36" s="125" t="s">
        <v>81</v>
      </c>
      <c r="B36" s="126"/>
      <c r="C36" s="126"/>
      <c r="D36" s="126"/>
      <c r="E36" s="126"/>
      <c r="F36" s="126"/>
      <c r="G36" s="126"/>
      <c r="H36" s="126"/>
      <c r="I36" s="126"/>
      <c r="J36" s="126"/>
    </row>
    <row r="37" spans="1:10" x14ac:dyDescent="0.25">
      <c r="A37" s="125" t="s">
        <v>82</v>
      </c>
      <c r="B37" s="126"/>
      <c r="C37" s="126"/>
      <c r="D37" s="126"/>
      <c r="E37" s="126"/>
      <c r="F37" s="126"/>
      <c r="G37" s="126"/>
      <c r="H37" s="126"/>
      <c r="I37" s="126"/>
      <c r="J37" s="126"/>
    </row>
    <row r="38" spans="1:10" x14ac:dyDescent="0.25">
      <c r="A38" s="125" t="s">
        <v>83</v>
      </c>
      <c r="B38" s="126"/>
      <c r="C38" s="126"/>
      <c r="D38" s="126"/>
      <c r="E38" s="126"/>
      <c r="F38" s="126"/>
      <c r="G38" s="126"/>
      <c r="H38" s="126"/>
      <c r="I38" s="126"/>
      <c r="J38" s="126"/>
    </row>
    <row r="39" spans="1:10" x14ac:dyDescent="0.25">
      <c r="A39" s="125" t="s">
        <v>84</v>
      </c>
      <c r="B39" s="126"/>
      <c r="C39" s="126"/>
      <c r="D39" s="126"/>
      <c r="E39" s="126"/>
      <c r="F39" s="126"/>
      <c r="G39" s="126"/>
      <c r="H39" s="126"/>
      <c r="I39" s="126"/>
      <c r="J39" s="126"/>
    </row>
    <row r="40" spans="1:10" x14ac:dyDescent="0.25">
      <c r="A40" s="125" t="s">
        <v>85</v>
      </c>
      <c r="B40" s="126"/>
      <c r="C40" s="126"/>
      <c r="D40" s="126"/>
      <c r="E40" s="126"/>
      <c r="F40" s="126"/>
      <c r="G40" s="126"/>
      <c r="H40" s="126"/>
      <c r="I40" s="126"/>
      <c r="J40" s="126"/>
    </row>
    <row r="41" spans="1:10" x14ac:dyDescent="0.25">
      <c r="A41" s="125" t="s">
        <v>86</v>
      </c>
      <c r="B41" s="126"/>
      <c r="C41" s="126"/>
      <c r="D41" s="126"/>
      <c r="E41" s="126"/>
      <c r="F41" s="126"/>
      <c r="G41" s="126"/>
      <c r="H41" s="126"/>
      <c r="I41" s="126"/>
      <c r="J41" s="126"/>
    </row>
    <row r="42" spans="1:10" x14ac:dyDescent="0.25">
      <c r="A42" s="125" t="s">
        <v>87</v>
      </c>
      <c r="B42" s="126"/>
      <c r="C42" s="126"/>
      <c r="D42" s="126"/>
      <c r="E42" s="126"/>
      <c r="F42" s="126"/>
      <c r="G42" s="126"/>
      <c r="H42" s="126"/>
      <c r="I42" s="126"/>
      <c r="J42" s="126"/>
    </row>
    <row r="43" spans="1:10" x14ac:dyDescent="0.25">
      <c r="A43" s="125" t="s">
        <v>88</v>
      </c>
      <c r="B43" s="126"/>
      <c r="C43" s="126"/>
      <c r="D43" s="126"/>
      <c r="E43" s="126"/>
      <c r="F43" s="126"/>
      <c r="G43" s="126"/>
      <c r="H43" s="126"/>
      <c r="I43" s="126"/>
      <c r="J43" s="126"/>
    </row>
    <row r="44" spans="1:10" x14ac:dyDescent="0.25">
      <c r="A44" s="125" t="s">
        <v>89</v>
      </c>
      <c r="B44" s="126"/>
      <c r="C44" s="126"/>
      <c r="D44" s="126"/>
      <c r="E44" s="126"/>
      <c r="F44" s="126"/>
      <c r="G44" s="126"/>
      <c r="H44" s="126"/>
      <c r="I44" s="126"/>
      <c r="J44" s="126"/>
    </row>
    <row r="45" spans="1:10" x14ac:dyDescent="0.25">
      <c r="A45" s="125" t="s">
        <v>90</v>
      </c>
      <c r="B45" s="126"/>
      <c r="C45" s="126"/>
      <c r="D45" s="126"/>
      <c r="E45" s="126"/>
      <c r="F45" s="126"/>
      <c r="G45" s="126"/>
      <c r="H45" s="126"/>
      <c r="I45" s="126"/>
      <c r="J45" s="126"/>
    </row>
    <row r="46" spans="1:10" x14ac:dyDescent="0.25">
      <c r="A46" s="125" t="s">
        <v>91</v>
      </c>
      <c r="B46" s="126"/>
      <c r="C46" s="126"/>
      <c r="D46" s="126"/>
      <c r="E46" s="126"/>
      <c r="F46" s="126"/>
      <c r="G46" s="126"/>
      <c r="H46" s="126"/>
      <c r="I46" s="126"/>
      <c r="J46" s="126"/>
    </row>
    <row r="47" spans="1:10" x14ac:dyDescent="0.25">
      <c r="A47" s="125" t="s">
        <v>92</v>
      </c>
      <c r="B47" s="126"/>
      <c r="C47" s="126"/>
      <c r="D47" s="126"/>
      <c r="E47" s="126"/>
      <c r="F47" s="126"/>
      <c r="G47" s="126"/>
      <c r="H47" s="126"/>
      <c r="I47" s="126"/>
      <c r="J47" s="126"/>
    </row>
    <row r="48" spans="1:10" x14ac:dyDescent="0.25">
      <c r="A48" s="125" t="s">
        <v>93</v>
      </c>
      <c r="B48" s="126"/>
      <c r="C48" s="126"/>
      <c r="D48" s="126"/>
      <c r="E48" s="126"/>
      <c r="F48" s="126"/>
      <c r="G48" s="126"/>
      <c r="H48" s="126"/>
      <c r="I48" s="126"/>
      <c r="J48" s="126"/>
    </row>
    <row r="49" spans="1:11" x14ac:dyDescent="0.25">
      <c r="A49" s="125" t="s">
        <v>94</v>
      </c>
      <c r="B49" s="126"/>
      <c r="C49" s="126"/>
      <c r="D49" s="126"/>
      <c r="E49" s="126"/>
      <c r="F49" s="126"/>
      <c r="G49" s="126"/>
      <c r="H49" s="126"/>
      <c r="I49" s="126"/>
      <c r="J49" s="126"/>
    </row>
    <row r="50" spans="1:11" x14ac:dyDescent="0.25">
      <c r="A50" s="125" t="s">
        <v>95</v>
      </c>
      <c r="B50" s="126"/>
      <c r="C50" s="126"/>
      <c r="D50" s="126"/>
      <c r="E50" s="126"/>
      <c r="F50" s="126"/>
      <c r="G50" s="126"/>
      <c r="H50" s="126"/>
      <c r="I50" s="126"/>
      <c r="J50" s="126"/>
    </row>
    <row r="51" spans="1:11" x14ac:dyDescent="0.25">
      <c r="A51" s="125" t="s">
        <v>96</v>
      </c>
      <c r="B51" s="126"/>
      <c r="C51" s="126"/>
      <c r="D51" s="126"/>
      <c r="E51" s="126"/>
      <c r="F51" s="126"/>
      <c r="G51" s="126"/>
      <c r="H51" s="126"/>
      <c r="I51" s="126"/>
      <c r="J51" s="126"/>
    </row>
    <row r="52" spans="1:11" ht="18.75" x14ac:dyDescent="0.25">
      <c r="A52" s="106"/>
    </row>
    <row r="53" spans="1:11" ht="26.25" x14ac:dyDescent="0.25">
      <c r="A53" s="56" t="s">
        <v>97</v>
      </c>
    </row>
    <row r="54" spans="1:11" x14ac:dyDescent="0.25">
      <c r="A54" s="108" t="s">
        <v>98</v>
      </c>
    </row>
    <row r="55" spans="1:11" x14ac:dyDescent="0.25">
      <c r="A55" s="109" t="s">
        <v>99</v>
      </c>
    </row>
    <row r="56" spans="1:11" x14ac:dyDescent="0.25">
      <c r="A56" s="108" t="s">
        <v>100</v>
      </c>
    </row>
    <row r="57" spans="1:11" ht="15.75" thickBot="1" x14ac:dyDescent="0.3">
      <c r="A57" s="110" t="s">
        <v>101</v>
      </c>
      <c r="B57" s="111" t="s">
        <v>102</v>
      </c>
      <c r="C57" s="111" t="s">
        <v>103</v>
      </c>
      <c r="D57" s="111" t="s">
        <v>101</v>
      </c>
      <c r="E57" s="111" t="s">
        <v>102</v>
      </c>
      <c r="F57" s="111" t="s">
        <v>103</v>
      </c>
      <c r="G57" s="111" t="s">
        <v>101</v>
      </c>
      <c r="H57" s="111" t="s">
        <v>102</v>
      </c>
      <c r="I57" s="112" t="s">
        <v>103</v>
      </c>
    </row>
    <row r="58" spans="1:11" ht="15.75" thickBot="1" x14ac:dyDescent="0.3">
      <c r="A58" s="113" t="s">
        <v>104</v>
      </c>
      <c r="B58" s="114" t="s">
        <v>105</v>
      </c>
      <c r="C58" s="114" t="s">
        <v>105</v>
      </c>
      <c r="D58" s="114" t="s">
        <v>106</v>
      </c>
      <c r="E58" s="114" t="s">
        <v>107</v>
      </c>
      <c r="F58" s="114" t="s">
        <v>108</v>
      </c>
      <c r="G58" s="114" t="s">
        <v>109</v>
      </c>
      <c r="H58" s="114" t="s">
        <v>110</v>
      </c>
      <c r="I58" s="115" t="s">
        <v>111</v>
      </c>
      <c r="K58" s="128"/>
    </row>
    <row r="59" spans="1:11" ht="15.75" thickBot="1" x14ac:dyDescent="0.3">
      <c r="A59" s="128" t="s">
        <v>322</v>
      </c>
      <c r="B59" s="114" t="s">
        <v>112</v>
      </c>
      <c r="C59" s="114" t="s">
        <v>113</v>
      </c>
      <c r="D59" s="114" t="s">
        <v>114</v>
      </c>
      <c r="E59" s="114" t="s">
        <v>115</v>
      </c>
      <c r="F59" s="114" t="s">
        <v>116</v>
      </c>
      <c r="G59" s="114" t="s">
        <v>117</v>
      </c>
      <c r="H59" s="114" t="s">
        <v>118</v>
      </c>
      <c r="I59" s="115" t="s">
        <v>119</v>
      </c>
      <c r="K59" s="128"/>
    </row>
    <row r="60" spans="1:11" ht="15.75" thickBot="1" x14ac:dyDescent="0.3">
      <c r="A60" s="128" t="s">
        <v>323</v>
      </c>
      <c r="B60" s="114" t="s">
        <v>120</v>
      </c>
      <c r="C60" s="114" t="s">
        <v>121</v>
      </c>
      <c r="D60" s="114" t="s">
        <v>122</v>
      </c>
      <c r="E60" s="114" t="s">
        <v>123</v>
      </c>
      <c r="F60" s="114" t="s">
        <v>124</v>
      </c>
      <c r="G60" s="114" t="s">
        <v>125</v>
      </c>
      <c r="H60" s="114" t="s">
        <v>126</v>
      </c>
      <c r="I60" s="115" t="s">
        <v>127</v>
      </c>
    </row>
    <row r="61" spans="1:11" ht="15.75" thickBot="1" x14ac:dyDescent="0.3">
      <c r="A61" s="113" t="s">
        <v>128</v>
      </c>
      <c r="B61" s="114" t="s">
        <v>129</v>
      </c>
      <c r="C61" s="114" t="s">
        <v>130</v>
      </c>
      <c r="D61" s="114" t="s">
        <v>131</v>
      </c>
      <c r="E61" s="114" t="s">
        <v>132</v>
      </c>
      <c r="F61" s="114" t="s">
        <v>133</v>
      </c>
      <c r="G61" s="114" t="s">
        <v>134</v>
      </c>
      <c r="H61" s="114" t="s">
        <v>135</v>
      </c>
      <c r="I61" s="115" t="s">
        <v>136</v>
      </c>
    </row>
    <row r="62" spans="1:11" ht="15.75" thickBot="1" x14ac:dyDescent="0.3">
      <c r="A62" s="113" t="s">
        <v>137</v>
      </c>
      <c r="B62" s="114" t="s">
        <v>138</v>
      </c>
      <c r="C62" s="114" t="s">
        <v>139</v>
      </c>
      <c r="D62" s="114" t="s">
        <v>140</v>
      </c>
      <c r="E62" s="114" t="s">
        <v>141</v>
      </c>
      <c r="F62" s="114" t="s">
        <v>142</v>
      </c>
      <c r="G62" s="114" t="s">
        <v>143</v>
      </c>
      <c r="H62" s="114" t="s">
        <v>144</v>
      </c>
      <c r="I62" s="115" t="s">
        <v>145</v>
      </c>
    </row>
    <row r="63" spans="1:11" ht="15.75" thickBot="1" x14ac:dyDescent="0.3">
      <c r="A63" s="113" t="s">
        <v>146</v>
      </c>
      <c r="B63" s="114" t="s">
        <v>147</v>
      </c>
      <c r="C63" s="114" t="s">
        <v>148</v>
      </c>
      <c r="D63" s="114" t="s">
        <v>149</v>
      </c>
      <c r="E63" s="114" t="s">
        <v>150</v>
      </c>
      <c r="F63" s="114" t="s">
        <v>151</v>
      </c>
      <c r="G63" s="114" t="s">
        <v>152</v>
      </c>
      <c r="H63" s="114" t="s">
        <v>153</v>
      </c>
      <c r="I63" s="115" t="s">
        <v>154</v>
      </c>
    </row>
    <row r="64" spans="1:11" ht="15.75" thickBot="1" x14ac:dyDescent="0.3">
      <c r="A64" s="113" t="s">
        <v>155</v>
      </c>
      <c r="B64" s="114" t="s">
        <v>156</v>
      </c>
      <c r="C64" s="114" t="s">
        <v>157</v>
      </c>
      <c r="D64" s="114" t="s">
        <v>158</v>
      </c>
      <c r="E64" s="114" t="s">
        <v>159</v>
      </c>
      <c r="F64" s="114" t="s">
        <v>160</v>
      </c>
      <c r="G64" s="114" t="s">
        <v>161</v>
      </c>
      <c r="H64" s="114" t="s">
        <v>162</v>
      </c>
      <c r="I64" s="115" t="s">
        <v>163</v>
      </c>
    </row>
    <row r="65" spans="1:9" ht="15.75" thickBot="1" x14ac:dyDescent="0.3">
      <c r="A65" s="113" t="s">
        <v>164</v>
      </c>
      <c r="B65" s="114" t="s">
        <v>165</v>
      </c>
      <c r="C65" s="114" t="s">
        <v>166</v>
      </c>
      <c r="D65" s="114" t="s">
        <v>167</v>
      </c>
      <c r="E65" s="114" t="s">
        <v>168</v>
      </c>
      <c r="F65" s="114" t="s">
        <v>169</v>
      </c>
      <c r="G65" s="114" t="s">
        <v>170</v>
      </c>
      <c r="H65" s="114" t="s">
        <v>171</v>
      </c>
      <c r="I65" s="115" t="s">
        <v>172</v>
      </c>
    </row>
    <row r="66" spans="1:9" ht="15.75" thickBot="1" x14ac:dyDescent="0.3">
      <c r="A66" s="113" t="s">
        <v>173</v>
      </c>
      <c r="B66" s="114" t="s">
        <v>174</v>
      </c>
      <c r="C66" s="114" t="s">
        <v>175</v>
      </c>
      <c r="D66" s="114" t="s">
        <v>176</v>
      </c>
      <c r="E66" s="114" t="s">
        <v>177</v>
      </c>
      <c r="F66" s="114" t="s">
        <v>178</v>
      </c>
      <c r="G66" s="114" t="s">
        <v>179</v>
      </c>
      <c r="H66" s="114" t="s">
        <v>180</v>
      </c>
      <c r="I66" s="115" t="s">
        <v>181</v>
      </c>
    </row>
    <row r="67" spans="1:9" ht="15.75" thickBot="1" x14ac:dyDescent="0.3">
      <c r="A67" s="113" t="s">
        <v>182</v>
      </c>
      <c r="B67" s="114" t="s">
        <v>183</v>
      </c>
      <c r="C67" s="114" t="s">
        <v>184</v>
      </c>
      <c r="D67" s="114" t="s">
        <v>185</v>
      </c>
      <c r="E67" s="114" t="s">
        <v>186</v>
      </c>
      <c r="F67" s="114" t="s">
        <v>187</v>
      </c>
      <c r="G67" s="114" t="s">
        <v>188</v>
      </c>
      <c r="H67" s="114" t="s">
        <v>189</v>
      </c>
      <c r="I67" s="115" t="s">
        <v>190</v>
      </c>
    </row>
    <row r="68" spans="1:9" ht="15.75" thickBot="1" x14ac:dyDescent="0.3">
      <c r="A68" s="113" t="s">
        <v>191</v>
      </c>
      <c r="B68" s="114" t="s">
        <v>192</v>
      </c>
      <c r="C68" s="114" t="s">
        <v>193</v>
      </c>
      <c r="D68" s="114" t="s">
        <v>194</v>
      </c>
      <c r="E68" s="114" t="s">
        <v>195</v>
      </c>
      <c r="F68" s="114" t="s">
        <v>196</v>
      </c>
      <c r="G68" s="114" t="s">
        <v>197</v>
      </c>
      <c r="H68" s="114" t="s">
        <v>198</v>
      </c>
      <c r="I68" s="115" t="s">
        <v>199</v>
      </c>
    </row>
    <row r="69" spans="1:9" ht="15.75" thickBot="1" x14ac:dyDescent="0.3">
      <c r="A69" s="113" t="s">
        <v>200</v>
      </c>
      <c r="B69" s="114" t="s">
        <v>201</v>
      </c>
      <c r="C69" s="114" t="s">
        <v>202</v>
      </c>
      <c r="D69" s="114" t="s">
        <v>203</v>
      </c>
      <c r="E69" s="114" t="s">
        <v>204</v>
      </c>
      <c r="F69" s="114" t="s">
        <v>205</v>
      </c>
      <c r="G69" s="114" t="s">
        <v>206</v>
      </c>
      <c r="H69" s="114" t="s">
        <v>207</v>
      </c>
      <c r="I69" s="115" t="s">
        <v>208</v>
      </c>
    </row>
    <row r="70" spans="1:9" ht="15.75" thickBot="1" x14ac:dyDescent="0.3">
      <c r="A70" s="113" t="s">
        <v>209</v>
      </c>
      <c r="B70" s="114" t="s">
        <v>210</v>
      </c>
      <c r="C70" s="114" t="s">
        <v>211</v>
      </c>
      <c r="D70" s="114" t="s">
        <v>212</v>
      </c>
      <c r="E70" s="114" t="s">
        <v>213</v>
      </c>
      <c r="F70" s="114" t="s">
        <v>214</v>
      </c>
      <c r="G70" s="114" t="s">
        <v>215</v>
      </c>
      <c r="H70" s="114" t="s">
        <v>216</v>
      </c>
      <c r="I70" s="115" t="s">
        <v>217</v>
      </c>
    </row>
    <row r="71" spans="1:9" ht="15.75" thickBot="1" x14ac:dyDescent="0.3">
      <c r="A71" s="113" t="s">
        <v>218</v>
      </c>
      <c r="B71" s="114" t="s">
        <v>219</v>
      </c>
      <c r="C71" s="114" t="s">
        <v>220</v>
      </c>
      <c r="D71" s="114" t="s">
        <v>221</v>
      </c>
      <c r="E71" s="114" t="s">
        <v>222</v>
      </c>
      <c r="F71" s="114" t="s">
        <v>223</v>
      </c>
      <c r="G71" s="114" t="s">
        <v>224</v>
      </c>
      <c r="H71" s="114" t="s">
        <v>225</v>
      </c>
      <c r="I71" s="115" t="s">
        <v>226</v>
      </c>
    </row>
    <row r="72" spans="1:9" ht="15.75" thickBot="1" x14ac:dyDescent="0.3">
      <c r="A72" s="113" t="s">
        <v>227</v>
      </c>
      <c r="B72" s="114" t="s">
        <v>228</v>
      </c>
      <c r="C72" s="114" t="s">
        <v>229</v>
      </c>
      <c r="D72" s="114" t="s">
        <v>230</v>
      </c>
      <c r="E72" s="114" t="s">
        <v>231</v>
      </c>
      <c r="F72" s="114" t="s">
        <v>232</v>
      </c>
      <c r="G72" s="114" t="s">
        <v>233</v>
      </c>
      <c r="H72" s="114" t="s">
        <v>234</v>
      </c>
      <c r="I72" s="115" t="s">
        <v>235</v>
      </c>
    </row>
    <row r="73" spans="1:9" ht="15.75" thickBot="1" x14ac:dyDescent="0.3">
      <c r="A73" s="113" t="s">
        <v>236</v>
      </c>
      <c r="B73" s="114" t="s">
        <v>237</v>
      </c>
      <c r="C73" s="114" t="s">
        <v>238</v>
      </c>
      <c r="D73" s="114" t="s">
        <v>239</v>
      </c>
      <c r="E73" s="114" t="s">
        <v>240</v>
      </c>
      <c r="F73" s="114" t="s">
        <v>241</v>
      </c>
      <c r="G73" s="114" t="s">
        <v>242</v>
      </c>
      <c r="H73" s="114" t="s">
        <v>243</v>
      </c>
      <c r="I73" s="115" t="s">
        <v>244</v>
      </c>
    </row>
    <row r="74" spans="1:9" x14ac:dyDescent="0.25">
      <c r="A74" s="116" t="s">
        <v>245</v>
      </c>
      <c r="B74" s="117" t="s">
        <v>246</v>
      </c>
      <c r="C74" s="117" t="s">
        <v>247</v>
      </c>
      <c r="D74" s="117" t="s">
        <v>248</v>
      </c>
      <c r="E74" s="117" t="s">
        <v>249</v>
      </c>
      <c r="F74" s="117" t="s">
        <v>250</v>
      </c>
      <c r="G74" s="117" t="s">
        <v>251</v>
      </c>
      <c r="H74" s="117" t="s">
        <v>252</v>
      </c>
      <c r="I74" s="118" t="s">
        <v>253</v>
      </c>
    </row>
    <row r="75" spans="1:9" x14ac:dyDescent="0.25">
      <c r="A75" s="108"/>
    </row>
    <row r="76" spans="1:9" x14ac:dyDescent="0.25">
      <c r="A76" s="119" t="s">
        <v>254</v>
      </c>
    </row>
    <row r="77" spans="1:9" x14ac:dyDescent="0.25">
      <c r="A77" s="108" t="s">
        <v>255</v>
      </c>
    </row>
    <row r="78" spans="1:9" x14ac:dyDescent="0.25">
      <c r="A78" s="120" t="s">
        <v>256</v>
      </c>
    </row>
    <row r="79" spans="1:9" x14ac:dyDescent="0.25">
      <c r="A79" s="109" t="s">
        <v>257</v>
      </c>
    </row>
    <row r="80" spans="1:9" x14ac:dyDescent="0.25">
      <c r="A80" s="120" t="s">
        <v>258</v>
      </c>
    </row>
    <row r="81" spans="1:4" x14ac:dyDescent="0.25">
      <c r="A81" s="119" t="s">
        <v>259</v>
      </c>
    </row>
    <row r="82" spans="1:4" x14ac:dyDescent="0.25">
      <c r="A82" s="108"/>
    </row>
    <row r="83" spans="1:4" x14ac:dyDescent="0.25">
      <c r="A83" s="108"/>
    </row>
    <row r="84" spans="1:4" x14ac:dyDescent="0.25">
      <c r="A84" s="108"/>
    </row>
    <row r="85" spans="1:4" x14ac:dyDescent="0.25">
      <c r="A85" s="108" t="s">
        <v>260</v>
      </c>
    </row>
    <row r="86" spans="1:4" ht="25.5" customHeight="1" x14ac:dyDescent="0.25">
      <c r="A86" s="129" t="s">
        <v>261</v>
      </c>
      <c r="B86" s="130"/>
      <c r="C86" s="131" t="s">
        <v>262</v>
      </c>
      <c r="D86" s="132"/>
    </row>
    <row r="87" spans="1:4" x14ac:dyDescent="0.25">
      <c r="A87" s="121" t="s">
        <v>263</v>
      </c>
      <c r="B87" s="121" t="s">
        <v>264</v>
      </c>
      <c r="C87" s="133"/>
      <c r="D87" s="134"/>
    </row>
    <row r="88" spans="1:4" x14ac:dyDescent="0.25">
      <c r="A88" s="121">
        <v>100</v>
      </c>
      <c r="B88" s="121">
        <v>5</v>
      </c>
      <c r="C88" s="121">
        <v>1</v>
      </c>
      <c r="D88" s="121">
        <v>99</v>
      </c>
    </row>
    <row r="89" spans="1:4" x14ac:dyDescent="0.25">
      <c r="A89" s="121">
        <v>100</v>
      </c>
      <c r="B89" s="121">
        <v>10</v>
      </c>
      <c r="C89" s="121">
        <v>100</v>
      </c>
      <c r="D89" s="121">
        <v>199</v>
      </c>
    </row>
    <row r="90" spans="1:4" x14ac:dyDescent="0.25">
      <c r="A90" s="121">
        <v>100</v>
      </c>
      <c r="B90" s="121">
        <v>15</v>
      </c>
      <c r="C90" s="121">
        <v>200</v>
      </c>
      <c r="D90" s="121">
        <v>299</v>
      </c>
    </row>
    <row r="91" spans="1:4" x14ac:dyDescent="0.25">
      <c r="A91" s="121">
        <v>100</v>
      </c>
      <c r="B91" s="121">
        <v>20</v>
      </c>
      <c r="C91" s="121">
        <v>300</v>
      </c>
      <c r="D91" s="121">
        <v>399</v>
      </c>
    </row>
    <row r="92" spans="1:4" x14ac:dyDescent="0.25">
      <c r="A92" s="121">
        <v>100</v>
      </c>
      <c r="B92" s="121">
        <v>25</v>
      </c>
      <c r="C92" s="121">
        <v>400</v>
      </c>
      <c r="D92" s="121">
        <v>499</v>
      </c>
    </row>
    <row r="93" spans="1:4" x14ac:dyDescent="0.25">
      <c r="A93" s="121">
        <v>90</v>
      </c>
      <c r="B93" s="121">
        <v>25</v>
      </c>
      <c r="C93" s="121">
        <v>500</v>
      </c>
      <c r="D93" s="121">
        <v>599</v>
      </c>
    </row>
    <row r="94" spans="1:4" x14ac:dyDescent="0.25">
      <c r="A94" s="121">
        <v>80</v>
      </c>
      <c r="B94" s="121">
        <v>25</v>
      </c>
      <c r="C94" s="121">
        <v>600</v>
      </c>
      <c r="D94" s="121">
        <v>699</v>
      </c>
    </row>
    <row r="95" spans="1:4" x14ac:dyDescent="0.25">
      <c r="A95" s="121">
        <v>70</v>
      </c>
      <c r="B95" s="121">
        <v>25</v>
      </c>
      <c r="C95" s="121">
        <v>700</v>
      </c>
      <c r="D95" s="121">
        <v>799</v>
      </c>
    </row>
    <row r="96" spans="1:4" x14ac:dyDescent="0.25">
      <c r="A96" s="121">
        <v>60</v>
      </c>
      <c r="B96" s="121">
        <v>25</v>
      </c>
      <c r="C96" s="121">
        <v>800</v>
      </c>
      <c r="D96" s="121">
        <v>899</v>
      </c>
    </row>
    <row r="97" spans="1:4" x14ac:dyDescent="0.25">
      <c r="A97" s="121">
        <v>50</v>
      </c>
      <c r="B97" s="121">
        <v>25</v>
      </c>
      <c r="C97" s="121">
        <v>900</v>
      </c>
      <c r="D97" s="121">
        <v>999</v>
      </c>
    </row>
    <row r="98" spans="1:4" x14ac:dyDescent="0.25">
      <c r="A98" s="121">
        <v>45</v>
      </c>
      <c r="B98" s="121">
        <v>25</v>
      </c>
      <c r="C98" s="121">
        <v>1000</v>
      </c>
      <c r="D98" s="121">
        <v>1099</v>
      </c>
    </row>
    <row r="99" spans="1:4" x14ac:dyDescent="0.25">
      <c r="A99" s="121">
        <v>40</v>
      </c>
      <c r="B99" s="121">
        <v>25</v>
      </c>
      <c r="C99" s="121">
        <v>1100</v>
      </c>
      <c r="D99" s="121">
        <v>1299</v>
      </c>
    </row>
    <row r="100" spans="1:4" x14ac:dyDescent="0.25">
      <c r="A100" s="121">
        <v>35</v>
      </c>
      <c r="B100" s="121">
        <v>25</v>
      </c>
      <c r="C100" s="121">
        <v>1300</v>
      </c>
      <c r="D100" s="121">
        <v>1499</v>
      </c>
    </row>
    <row r="101" spans="1:4" x14ac:dyDescent="0.25">
      <c r="A101" s="121">
        <v>30</v>
      </c>
      <c r="B101" s="121">
        <v>25</v>
      </c>
      <c r="C101" s="121">
        <v>1500</v>
      </c>
      <c r="D101" s="121">
        <v>1699</v>
      </c>
    </row>
    <row r="102" spans="1:4" x14ac:dyDescent="0.25">
      <c r="A102" s="121">
        <v>25</v>
      </c>
      <c r="B102" s="121">
        <v>20</v>
      </c>
      <c r="C102" s="121">
        <v>1700</v>
      </c>
      <c r="D102" s="121">
        <v>1999</v>
      </c>
    </row>
    <row r="103" spans="1:4" x14ac:dyDescent="0.25">
      <c r="A103" s="121">
        <v>20</v>
      </c>
      <c r="B103" s="121">
        <v>20</v>
      </c>
      <c r="C103" s="121">
        <v>2000</v>
      </c>
      <c r="D103" s="121">
        <v>2199</v>
      </c>
    </row>
    <row r="104" spans="1:4" x14ac:dyDescent="0.25">
      <c r="A104" s="121">
        <v>15</v>
      </c>
      <c r="B104" s="121">
        <v>15</v>
      </c>
      <c r="C104" s="121">
        <v>2200</v>
      </c>
      <c r="D104" s="121">
        <v>2299</v>
      </c>
    </row>
    <row r="105" spans="1:4" x14ac:dyDescent="0.25">
      <c r="A105" s="121">
        <v>10</v>
      </c>
      <c r="B105" s="121">
        <v>10</v>
      </c>
      <c r="C105" s="121">
        <v>2300</v>
      </c>
      <c r="D105" s="121">
        <v>2900</v>
      </c>
    </row>
    <row r="106" spans="1:4" x14ac:dyDescent="0.25">
      <c r="A106" s="108"/>
    </row>
    <row r="107" spans="1:4" x14ac:dyDescent="0.25">
      <c r="A107" s="119" t="s">
        <v>265</v>
      </c>
    </row>
    <row r="108" spans="1:4" x14ac:dyDescent="0.25">
      <c r="A108" s="120" t="s">
        <v>266</v>
      </c>
    </row>
    <row r="109" spans="1:4" x14ac:dyDescent="0.25">
      <c r="A109" s="108" t="s">
        <v>267</v>
      </c>
    </row>
  </sheetData>
  <mergeCells count="2">
    <mergeCell ref="A86:B86"/>
    <mergeCell ref="C86:D87"/>
  </mergeCells>
  <hyperlinks>
    <hyperlink ref="A55" r:id="rId1" location="h2-1" display="http://mskrating.ru/ru/rating-calculations - h2-1"/>
    <hyperlink ref="A79" r:id="rId2" location="h2-2" display="http://mskrating.ru/ru/rating-calculations - h2-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6"/>
  <sheetViews>
    <sheetView workbookViewId="0">
      <selection activeCell="C38" sqref="C38"/>
    </sheetView>
  </sheetViews>
  <sheetFormatPr defaultRowHeight="15" x14ac:dyDescent="0.25"/>
  <cols>
    <col min="2" max="2" width="29.140625" customWidth="1"/>
    <col min="7" max="7" width="20.85546875" customWidth="1"/>
  </cols>
  <sheetData>
    <row r="1" spans="1:18" x14ac:dyDescent="0.25">
      <c r="A1" s="82" t="s">
        <v>271</v>
      </c>
      <c r="B1" s="85" t="s">
        <v>272</v>
      </c>
      <c r="C1" s="82" t="s">
        <v>295</v>
      </c>
      <c r="D1" s="74" t="s">
        <v>273</v>
      </c>
      <c r="E1" s="83"/>
      <c r="F1" s="73"/>
      <c r="G1" s="96" t="s">
        <v>274</v>
      </c>
      <c r="H1" s="74"/>
      <c r="I1" s="82" t="s">
        <v>275</v>
      </c>
      <c r="J1" s="82"/>
      <c r="K1" s="82" t="s">
        <v>276</v>
      </c>
      <c r="L1" s="82"/>
      <c r="M1" s="82" t="s">
        <v>277</v>
      </c>
      <c r="N1" s="82"/>
      <c r="O1" s="82" t="s">
        <v>278</v>
      </c>
      <c r="P1" s="82"/>
      <c r="Q1" s="82" t="s">
        <v>279</v>
      </c>
      <c r="R1" s="82"/>
    </row>
    <row r="2" spans="1:18" x14ac:dyDescent="0.25">
      <c r="A2" s="75">
        <v>1</v>
      </c>
      <c r="B2" s="81" t="s">
        <v>280</v>
      </c>
      <c r="C2" s="75">
        <v>2007</v>
      </c>
      <c r="D2" s="86">
        <v>1500</v>
      </c>
      <c r="E2" s="77"/>
      <c r="F2" s="72"/>
      <c r="G2" s="71">
        <v>16</v>
      </c>
      <c r="H2" s="65">
        <v>1</v>
      </c>
      <c r="I2" s="75">
        <v>9</v>
      </c>
      <c r="J2" s="75">
        <v>1</v>
      </c>
      <c r="K2" s="75">
        <v>2</v>
      </c>
      <c r="L2" s="75">
        <v>1</v>
      </c>
      <c r="M2" s="75">
        <v>3</v>
      </c>
      <c r="N2" s="75">
        <v>0.5</v>
      </c>
      <c r="O2" s="75">
        <v>5</v>
      </c>
      <c r="P2" s="75">
        <v>1</v>
      </c>
      <c r="Q2" s="75">
        <v>4</v>
      </c>
      <c r="R2" s="100">
        <v>1</v>
      </c>
    </row>
    <row r="3" spans="1:18" x14ac:dyDescent="0.25">
      <c r="A3" s="75">
        <v>2</v>
      </c>
      <c r="B3" s="81" t="s">
        <v>281</v>
      </c>
      <c r="C3" s="75">
        <v>2007</v>
      </c>
      <c r="D3" s="86">
        <v>1212</v>
      </c>
      <c r="E3" s="77"/>
      <c r="F3" s="72"/>
      <c r="G3" s="71">
        <v>15</v>
      </c>
      <c r="H3" s="65">
        <v>1</v>
      </c>
      <c r="I3" s="75">
        <v>5</v>
      </c>
      <c r="J3" s="75">
        <v>1</v>
      </c>
      <c r="K3" s="75">
        <v>1</v>
      </c>
      <c r="L3" s="75">
        <v>0</v>
      </c>
      <c r="M3" s="75">
        <v>11</v>
      </c>
      <c r="N3" s="75">
        <v>1</v>
      </c>
      <c r="O3" s="75">
        <v>3</v>
      </c>
      <c r="P3" s="75">
        <v>1</v>
      </c>
      <c r="Q3" s="75">
        <v>8</v>
      </c>
      <c r="R3" s="100">
        <v>1</v>
      </c>
    </row>
    <row r="4" spans="1:18" x14ac:dyDescent="0.25">
      <c r="A4" s="75">
        <v>3</v>
      </c>
      <c r="B4" s="81" t="s">
        <v>282</v>
      </c>
      <c r="C4" s="75">
        <v>2007</v>
      </c>
      <c r="D4" s="75">
        <v>0</v>
      </c>
      <c r="E4" s="77"/>
      <c r="F4" s="72"/>
      <c r="G4" s="71">
        <v>13</v>
      </c>
      <c r="H4" s="65">
        <v>1</v>
      </c>
      <c r="I4" s="75">
        <v>6</v>
      </c>
      <c r="J4" s="75">
        <v>1</v>
      </c>
      <c r="K4" s="75">
        <v>4</v>
      </c>
      <c r="L4" s="75">
        <v>1</v>
      </c>
      <c r="M4" s="75">
        <v>1</v>
      </c>
      <c r="N4" s="75">
        <v>0.5</v>
      </c>
      <c r="O4" s="75">
        <v>2</v>
      </c>
      <c r="P4" s="75">
        <v>0</v>
      </c>
      <c r="Q4" s="75">
        <v>5</v>
      </c>
      <c r="R4" s="100">
        <v>0.5</v>
      </c>
    </row>
    <row r="5" spans="1:18" x14ac:dyDescent="0.25">
      <c r="A5" s="75">
        <v>4</v>
      </c>
      <c r="B5" s="81" t="s">
        <v>283</v>
      </c>
      <c r="C5" s="75">
        <v>2007</v>
      </c>
      <c r="D5" s="86">
        <v>1442</v>
      </c>
      <c r="E5" s="77"/>
      <c r="F5" s="72"/>
      <c r="G5" s="71">
        <v>7</v>
      </c>
      <c r="H5" s="65">
        <v>1</v>
      </c>
      <c r="I5" s="75">
        <v>8</v>
      </c>
      <c r="J5" s="75">
        <v>1</v>
      </c>
      <c r="K5" s="75">
        <v>3</v>
      </c>
      <c r="L5" s="75">
        <v>0</v>
      </c>
      <c r="M5" s="75">
        <v>9</v>
      </c>
      <c r="N5" s="75">
        <v>1</v>
      </c>
      <c r="O5" s="75">
        <v>13</v>
      </c>
      <c r="P5" s="75">
        <v>1</v>
      </c>
      <c r="Q5" s="75">
        <v>1</v>
      </c>
      <c r="R5" s="100">
        <v>0</v>
      </c>
    </row>
    <row r="6" spans="1:18" x14ac:dyDescent="0.25">
      <c r="A6" s="75">
        <v>5</v>
      </c>
      <c r="B6" s="81" t="s">
        <v>284</v>
      </c>
      <c r="C6" s="75">
        <v>2007</v>
      </c>
      <c r="D6" s="86">
        <v>1480</v>
      </c>
      <c r="E6" s="77"/>
      <c r="F6" s="72"/>
      <c r="G6" s="71">
        <v>10</v>
      </c>
      <c r="H6" s="65">
        <v>1</v>
      </c>
      <c r="I6" s="75">
        <v>2</v>
      </c>
      <c r="J6" s="75">
        <v>0</v>
      </c>
      <c r="K6" s="75">
        <v>11</v>
      </c>
      <c r="L6" s="75">
        <v>1</v>
      </c>
      <c r="M6" s="75">
        <v>8</v>
      </c>
      <c r="N6" s="75">
        <v>1</v>
      </c>
      <c r="O6" s="75">
        <v>1</v>
      </c>
      <c r="P6" s="75">
        <v>0</v>
      </c>
      <c r="Q6" s="75">
        <v>3</v>
      </c>
      <c r="R6" s="100">
        <v>0.5</v>
      </c>
    </row>
    <row r="7" spans="1:18" x14ac:dyDescent="0.25">
      <c r="A7" s="75">
        <v>6</v>
      </c>
      <c r="B7" s="81" t="s">
        <v>285</v>
      </c>
      <c r="C7" s="75">
        <v>2007</v>
      </c>
      <c r="D7" s="75">
        <v>0</v>
      </c>
      <c r="E7" s="77"/>
      <c r="F7" s="72"/>
      <c r="G7" s="71">
        <v>11</v>
      </c>
      <c r="H7" s="65">
        <v>0.5</v>
      </c>
      <c r="I7" s="75">
        <v>3</v>
      </c>
      <c r="J7" s="75">
        <v>0</v>
      </c>
      <c r="K7" s="75">
        <v>7</v>
      </c>
      <c r="L7" s="75">
        <v>1</v>
      </c>
      <c r="M7" s="75">
        <v>10</v>
      </c>
      <c r="N7" s="75">
        <v>0</v>
      </c>
      <c r="O7" s="75">
        <v>12</v>
      </c>
      <c r="P7" s="75">
        <v>1</v>
      </c>
      <c r="Q7" s="75">
        <v>14</v>
      </c>
      <c r="R7" s="100">
        <v>1</v>
      </c>
    </row>
    <row r="8" spans="1:18" x14ac:dyDescent="0.25">
      <c r="A8" s="64">
        <v>7</v>
      </c>
      <c r="B8" s="76" t="s">
        <v>286</v>
      </c>
      <c r="C8" s="75">
        <v>2007</v>
      </c>
      <c r="D8" s="64">
        <v>0</v>
      </c>
      <c r="E8" s="77"/>
      <c r="F8" s="72"/>
      <c r="G8" s="71">
        <v>4</v>
      </c>
      <c r="H8" s="65">
        <v>0</v>
      </c>
      <c r="I8" s="64">
        <v>14</v>
      </c>
      <c r="J8" s="64">
        <v>1</v>
      </c>
      <c r="K8" s="64">
        <v>6</v>
      </c>
      <c r="L8" s="64">
        <v>0</v>
      </c>
      <c r="M8" s="65">
        <v>12</v>
      </c>
      <c r="N8" s="65">
        <v>0.5</v>
      </c>
      <c r="O8" s="65">
        <v>10</v>
      </c>
      <c r="P8" s="65">
        <v>1</v>
      </c>
      <c r="Q8" s="64">
        <v>11</v>
      </c>
      <c r="R8" s="99">
        <v>1</v>
      </c>
    </row>
    <row r="9" spans="1:18" x14ac:dyDescent="0.25">
      <c r="A9" s="75">
        <v>8</v>
      </c>
      <c r="B9" s="81" t="s">
        <v>287</v>
      </c>
      <c r="C9" s="75">
        <v>2007</v>
      </c>
      <c r="D9" s="86">
        <v>995</v>
      </c>
      <c r="E9" s="77"/>
      <c r="F9" s="72"/>
      <c r="G9" s="71">
        <v>14</v>
      </c>
      <c r="H9" s="65">
        <v>1</v>
      </c>
      <c r="I9" s="75">
        <v>4</v>
      </c>
      <c r="J9" s="75">
        <v>0</v>
      </c>
      <c r="K9" s="75">
        <v>12</v>
      </c>
      <c r="L9" s="75">
        <v>1</v>
      </c>
      <c r="M9" s="75">
        <v>5</v>
      </c>
      <c r="N9" s="75">
        <v>0</v>
      </c>
      <c r="O9" s="75">
        <v>9</v>
      </c>
      <c r="P9" s="75">
        <v>1</v>
      </c>
      <c r="Q9" s="75">
        <v>2</v>
      </c>
      <c r="R9" s="100">
        <v>0</v>
      </c>
    </row>
    <row r="10" spans="1:18" x14ac:dyDescent="0.25">
      <c r="A10" s="64">
        <v>9</v>
      </c>
      <c r="B10" s="76" t="s">
        <v>288</v>
      </c>
      <c r="C10" s="75">
        <v>2007</v>
      </c>
      <c r="D10" s="87">
        <v>1438</v>
      </c>
      <c r="E10" s="77"/>
      <c r="F10" s="72"/>
      <c r="G10" s="71">
        <v>12</v>
      </c>
      <c r="H10" s="65">
        <v>1</v>
      </c>
      <c r="I10" s="64">
        <v>1</v>
      </c>
      <c r="J10" s="64">
        <v>0</v>
      </c>
      <c r="K10" s="64">
        <v>10</v>
      </c>
      <c r="L10" s="64">
        <v>1</v>
      </c>
      <c r="M10" s="65">
        <v>4</v>
      </c>
      <c r="N10" s="65">
        <v>0</v>
      </c>
      <c r="O10" s="65">
        <v>8</v>
      </c>
      <c r="P10" s="65">
        <v>0</v>
      </c>
      <c r="Q10" s="64">
        <v>16</v>
      </c>
      <c r="R10" s="99">
        <v>1</v>
      </c>
    </row>
    <row r="11" spans="1:18" x14ac:dyDescent="0.25">
      <c r="A11" s="75">
        <v>10</v>
      </c>
      <c r="B11" s="81" t="s">
        <v>289</v>
      </c>
      <c r="C11" s="75">
        <v>2007</v>
      </c>
      <c r="D11" s="75">
        <v>0</v>
      </c>
      <c r="E11" s="77"/>
      <c r="F11" s="72"/>
      <c r="G11" s="71">
        <v>5</v>
      </c>
      <c r="H11" s="65">
        <v>0</v>
      </c>
      <c r="I11" s="75">
        <v>15</v>
      </c>
      <c r="J11" s="75">
        <v>1</v>
      </c>
      <c r="K11" s="75">
        <v>9</v>
      </c>
      <c r="L11" s="75">
        <v>0</v>
      </c>
      <c r="M11" s="75">
        <v>6</v>
      </c>
      <c r="N11" s="75">
        <v>1</v>
      </c>
      <c r="O11" s="75">
        <v>7</v>
      </c>
      <c r="P11" s="75">
        <v>0</v>
      </c>
      <c r="Q11" s="75">
        <v>13</v>
      </c>
      <c r="R11" s="100">
        <v>1</v>
      </c>
    </row>
    <row r="12" spans="1:18" x14ac:dyDescent="0.25">
      <c r="A12" s="79">
        <v>11</v>
      </c>
      <c r="B12" s="84" t="s">
        <v>290</v>
      </c>
      <c r="C12" s="75">
        <v>2007</v>
      </c>
      <c r="D12" s="122">
        <v>926</v>
      </c>
      <c r="E12" s="77"/>
      <c r="F12" s="72"/>
      <c r="G12" s="71">
        <v>6</v>
      </c>
      <c r="H12" s="65">
        <v>0.5</v>
      </c>
      <c r="I12" s="78">
        <v>13</v>
      </c>
      <c r="J12" s="78">
        <v>1</v>
      </c>
      <c r="K12" s="78">
        <v>5</v>
      </c>
      <c r="L12" s="78">
        <v>0</v>
      </c>
      <c r="M12" s="78">
        <v>2</v>
      </c>
      <c r="N12" s="78">
        <v>0</v>
      </c>
      <c r="O12" s="78">
        <v>16</v>
      </c>
      <c r="P12" s="78">
        <v>1</v>
      </c>
      <c r="Q12" s="78">
        <v>7</v>
      </c>
      <c r="R12" s="101">
        <v>0</v>
      </c>
    </row>
    <row r="13" spans="1:18" x14ac:dyDescent="0.25">
      <c r="A13" s="79">
        <v>12</v>
      </c>
      <c r="B13" s="80" t="s">
        <v>291</v>
      </c>
      <c r="C13" s="75">
        <v>2007</v>
      </c>
      <c r="D13" s="79">
        <v>0</v>
      </c>
      <c r="E13" s="77"/>
      <c r="F13" s="72"/>
      <c r="G13" s="71">
        <v>9</v>
      </c>
      <c r="H13" s="65">
        <v>0</v>
      </c>
      <c r="I13" s="79">
        <v>16</v>
      </c>
      <c r="J13" s="79">
        <v>1</v>
      </c>
      <c r="K13" s="79">
        <v>8</v>
      </c>
      <c r="L13" s="79">
        <v>0</v>
      </c>
      <c r="M13" s="79">
        <v>7</v>
      </c>
      <c r="N13" s="79">
        <v>0.5</v>
      </c>
      <c r="O13" s="79">
        <v>6</v>
      </c>
      <c r="P13" s="79">
        <v>0</v>
      </c>
      <c r="Q13" s="79">
        <v>15</v>
      </c>
      <c r="R13" s="102">
        <v>1</v>
      </c>
    </row>
    <row r="14" spans="1:18" x14ac:dyDescent="0.25">
      <c r="A14" s="89">
        <v>13</v>
      </c>
      <c r="B14" s="90" t="s">
        <v>292</v>
      </c>
      <c r="C14" s="75">
        <v>2007</v>
      </c>
      <c r="D14" s="123">
        <v>713</v>
      </c>
      <c r="E14" s="92"/>
      <c r="F14" s="72"/>
      <c r="G14" s="94">
        <v>3</v>
      </c>
      <c r="H14" s="89">
        <v>0</v>
      </c>
      <c r="I14" s="89">
        <v>11</v>
      </c>
      <c r="J14" s="89">
        <v>0</v>
      </c>
      <c r="K14" s="89">
        <v>15</v>
      </c>
      <c r="L14" s="89">
        <v>1</v>
      </c>
      <c r="M14" s="89">
        <v>14</v>
      </c>
      <c r="N14" s="89">
        <v>1</v>
      </c>
      <c r="O14" s="89">
        <v>4</v>
      </c>
      <c r="P14" s="89">
        <v>0</v>
      </c>
      <c r="Q14" s="89">
        <v>10</v>
      </c>
      <c r="R14" s="104">
        <v>0</v>
      </c>
    </row>
    <row r="15" spans="1:18" x14ac:dyDescent="0.25">
      <c r="A15" s="88">
        <v>14</v>
      </c>
      <c r="B15" s="91" t="s">
        <v>293</v>
      </c>
      <c r="C15" s="75">
        <v>2007</v>
      </c>
      <c r="D15" s="88">
        <v>0</v>
      </c>
      <c r="E15" s="93"/>
      <c r="F15" s="72"/>
      <c r="G15" s="95">
        <v>8</v>
      </c>
      <c r="H15" s="88">
        <v>0</v>
      </c>
      <c r="I15" s="88">
        <v>7</v>
      </c>
      <c r="J15" s="88">
        <v>0</v>
      </c>
      <c r="K15" s="88">
        <v>16</v>
      </c>
      <c r="L15" s="88">
        <v>1</v>
      </c>
      <c r="M15" s="88">
        <v>13</v>
      </c>
      <c r="N15" s="88">
        <v>0</v>
      </c>
      <c r="O15" s="88">
        <v>15</v>
      </c>
      <c r="P15" s="88">
        <v>1</v>
      </c>
      <c r="Q15" s="88">
        <v>6</v>
      </c>
      <c r="R15" s="103">
        <v>0</v>
      </c>
    </row>
    <row r="16" spans="1:18" x14ac:dyDescent="0.25">
      <c r="A16" s="88">
        <v>15</v>
      </c>
      <c r="B16" s="91" t="s">
        <v>281</v>
      </c>
      <c r="C16" s="75">
        <v>2007</v>
      </c>
      <c r="D16" s="88">
        <v>0</v>
      </c>
      <c r="E16" s="93"/>
      <c r="F16" s="72"/>
      <c r="G16" s="95">
        <v>2</v>
      </c>
      <c r="H16" s="88">
        <v>0</v>
      </c>
      <c r="I16" s="88">
        <v>10</v>
      </c>
      <c r="J16" s="88">
        <v>0</v>
      </c>
      <c r="K16" s="88">
        <v>13</v>
      </c>
      <c r="L16" s="88">
        <v>0</v>
      </c>
      <c r="M16" s="88">
        <v>16</v>
      </c>
      <c r="N16" s="88">
        <v>1</v>
      </c>
      <c r="O16" s="88">
        <v>14</v>
      </c>
      <c r="P16" s="88">
        <v>0</v>
      </c>
      <c r="Q16" s="88">
        <v>12</v>
      </c>
      <c r="R16" s="103">
        <v>0</v>
      </c>
    </row>
    <row r="17" spans="1:18" x14ac:dyDescent="0.25">
      <c r="A17" s="88">
        <v>16</v>
      </c>
      <c r="B17" s="91" t="s">
        <v>294</v>
      </c>
      <c r="C17" s="75">
        <v>2007</v>
      </c>
      <c r="D17" s="124">
        <v>650</v>
      </c>
      <c r="E17" s="93"/>
      <c r="F17" s="72"/>
      <c r="G17" s="95">
        <v>1</v>
      </c>
      <c r="H17" s="88">
        <v>0</v>
      </c>
      <c r="I17" s="88">
        <v>12</v>
      </c>
      <c r="J17" s="88">
        <v>0</v>
      </c>
      <c r="K17" s="88">
        <v>14</v>
      </c>
      <c r="L17" s="88">
        <v>0</v>
      </c>
      <c r="M17" s="88">
        <v>15</v>
      </c>
      <c r="N17" s="88">
        <v>0</v>
      </c>
      <c r="O17" s="88">
        <v>11</v>
      </c>
      <c r="P17" s="88">
        <v>0</v>
      </c>
      <c r="Q17" s="88">
        <v>9</v>
      </c>
      <c r="R17" s="103">
        <v>0</v>
      </c>
    </row>
    <row r="18" spans="1:18" x14ac:dyDescent="0.25">
      <c r="B18" s="58" t="s">
        <v>306</v>
      </c>
    </row>
    <row r="19" spans="1:18" x14ac:dyDescent="0.25">
      <c r="B19" s="58" t="s">
        <v>302</v>
      </c>
    </row>
    <row r="20" spans="1:18" x14ac:dyDescent="0.25">
      <c r="B20" s="58" t="s">
        <v>321</v>
      </c>
    </row>
    <row r="21" spans="1:18" x14ac:dyDescent="0.25">
      <c r="E21" s="60" t="s">
        <v>47</v>
      </c>
      <c r="F21" s="60" t="s">
        <v>46</v>
      </c>
      <c r="G21" s="60" t="s">
        <v>296</v>
      </c>
      <c r="H21" s="60" t="s">
        <v>297</v>
      </c>
    </row>
    <row r="22" spans="1:18" x14ac:dyDescent="0.25">
      <c r="B22" s="81" t="s">
        <v>280</v>
      </c>
      <c r="C22" s="75">
        <v>2007</v>
      </c>
      <c r="D22" s="86">
        <v>1500</v>
      </c>
      <c r="E22" s="61">
        <v>6</v>
      </c>
      <c r="F22" s="61">
        <v>5.5</v>
      </c>
      <c r="G22" s="61">
        <f>(800*(1-F22/E22)+D22)/1000</f>
        <v>1.5666666666666667</v>
      </c>
      <c r="H22" s="62">
        <f>(20*2.718^G22-5)/9</f>
        <v>10.088610184285715</v>
      </c>
    </row>
    <row r="23" spans="1:18" x14ac:dyDescent="0.25">
      <c r="B23" s="81" t="s">
        <v>283</v>
      </c>
      <c r="C23" s="75">
        <v>2007</v>
      </c>
      <c r="D23" s="86">
        <v>1442</v>
      </c>
      <c r="E23" s="61">
        <v>6</v>
      </c>
      <c r="F23" s="61">
        <v>4</v>
      </c>
      <c r="G23" s="61">
        <f t="shared" ref="G23:G25" si="0">(800*(1-F23/E23)+D23)/1000</f>
        <v>1.7086666666666668</v>
      </c>
      <c r="H23" s="62">
        <f>(20*2.718^G23-5)/9</f>
        <v>11.712480693673236</v>
      </c>
    </row>
    <row r="24" spans="1:18" x14ac:dyDescent="0.25">
      <c r="B24" s="81" t="s">
        <v>284</v>
      </c>
      <c r="C24" s="75">
        <v>2007</v>
      </c>
      <c r="D24" s="86">
        <v>1480</v>
      </c>
      <c r="E24" s="61">
        <v>6</v>
      </c>
      <c r="F24" s="61">
        <v>3.5</v>
      </c>
      <c r="G24" s="61">
        <f t="shared" si="0"/>
        <v>1.8133333333333332</v>
      </c>
      <c r="H24" s="62">
        <f>(20*2.718^G24-5)/9</f>
        <v>13.065993326516496</v>
      </c>
    </row>
    <row r="25" spans="1:18" x14ac:dyDescent="0.25">
      <c r="B25" s="76" t="s">
        <v>288</v>
      </c>
      <c r="C25" s="75">
        <v>2007</v>
      </c>
      <c r="D25" s="87">
        <v>1438</v>
      </c>
      <c r="E25" s="61">
        <v>6</v>
      </c>
      <c r="F25" s="61">
        <v>3</v>
      </c>
      <c r="G25" s="61">
        <f t="shared" si="0"/>
        <v>1.8380000000000001</v>
      </c>
      <c r="H25" s="62">
        <f>(20*2.718^G25-5)/9</f>
        <v>13.406134086307981</v>
      </c>
    </row>
    <row r="26" spans="1:18" x14ac:dyDescent="0.25">
      <c r="B26" s="81" t="s">
        <v>281</v>
      </c>
      <c r="C26" s="105">
        <v>2007</v>
      </c>
      <c r="D26" s="86">
        <v>1212</v>
      </c>
      <c r="E26" s="98">
        <v>6</v>
      </c>
      <c r="F26" s="98">
        <v>5</v>
      </c>
      <c r="G26" s="98">
        <f>(800*(1-F26/E26)+D26)/1000</f>
        <v>1.3453333333333333</v>
      </c>
      <c r="H26" s="62">
        <f>(20*2.718^G26-5)/9</f>
        <v>7.9754013776642205</v>
      </c>
    </row>
    <row r="27" spans="1:18" x14ac:dyDescent="0.25">
      <c r="B27" s="81" t="s">
        <v>287</v>
      </c>
      <c r="C27" s="105">
        <v>2007</v>
      </c>
      <c r="D27" s="86">
        <v>995</v>
      </c>
      <c r="E27" s="98">
        <v>6</v>
      </c>
      <c r="F27" s="98">
        <v>2</v>
      </c>
      <c r="G27" s="98">
        <f t="shared" ref="G27:G29" si="1">(800*(1-F27/E27)+D27)/1000</f>
        <v>1.5283333333333335</v>
      </c>
      <c r="H27" s="62">
        <f t="shared" ref="H27:H29" si="2">(20*2.718^G27-5)/9</f>
        <v>9.688346072668228</v>
      </c>
    </row>
    <row r="28" spans="1:18" x14ac:dyDescent="0.25">
      <c r="B28" s="84" t="s">
        <v>290</v>
      </c>
      <c r="C28" s="105">
        <v>2007</v>
      </c>
      <c r="D28" s="86">
        <v>926</v>
      </c>
      <c r="E28" s="98">
        <v>6</v>
      </c>
      <c r="F28" s="98">
        <v>2.5</v>
      </c>
      <c r="G28" s="98">
        <f t="shared" si="1"/>
        <v>1.3926666666666665</v>
      </c>
      <c r="H28" s="62">
        <f t="shared" si="2"/>
        <v>8.3888652592004895</v>
      </c>
    </row>
    <row r="29" spans="1:18" x14ac:dyDescent="0.25">
      <c r="B29" s="90" t="s">
        <v>292</v>
      </c>
      <c r="C29" s="105">
        <v>2007</v>
      </c>
      <c r="D29" s="87">
        <v>713</v>
      </c>
      <c r="E29" s="98">
        <v>6</v>
      </c>
      <c r="F29" s="98">
        <v>2</v>
      </c>
      <c r="G29" s="98">
        <f t="shared" si="1"/>
        <v>1.2463333333333335</v>
      </c>
      <c r="H29" s="62">
        <f t="shared" si="2"/>
        <v>7.1713757937273153</v>
      </c>
    </row>
    <row r="30" spans="1:18" x14ac:dyDescent="0.25">
      <c r="B30" s="91" t="s">
        <v>294</v>
      </c>
      <c r="C30" s="105">
        <v>2007</v>
      </c>
      <c r="D30" s="87">
        <v>650</v>
      </c>
      <c r="E30" s="98">
        <v>6</v>
      </c>
      <c r="F30" s="98">
        <v>0</v>
      </c>
      <c r="G30" s="98">
        <f t="shared" ref="G30" si="3">(800*(1-F30/E30)+D30)/1000</f>
        <v>1.45</v>
      </c>
      <c r="H30" s="62">
        <f t="shared" ref="H30" si="4">(20*2.718^G30-5)/9</f>
        <v>8.9166080830226857</v>
      </c>
    </row>
    <row r="31" spans="1:18" x14ac:dyDescent="0.25">
      <c r="G31" t="s">
        <v>298</v>
      </c>
      <c r="H31" s="68">
        <f>AVERAGE(H22:H30)</f>
        <v>10.045979430785151</v>
      </c>
    </row>
    <row r="32" spans="1:18" x14ac:dyDescent="0.25">
      <c r="G32" t="s">
        <v>299</v>
      </c>
      <c r="H32">
        <v>10</v>
      </c>
    </row>
    <row r="34" spans="1:26" x14ac:dyDescent="0.25">
      <c r="G34" t="s">
        <v>303</v>
      </c>
      <c r="H34">
        <v>10</v>
      </c>
    </row>
    <row r="36" spans="1:26" x14ac:dyDescent="0.25">
      <c r="A36" s="59"/>
      <c r="B36" t="s">
        <v>300</v>
      </c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63" t="s">
        <v>44</v>
      </c>
      <c r="V36" s="63">
        <v>759</v>
      </c>
      <c r="W36" s="59" t="s">
        <v>305</v>
      </c>
      <c r="X36" s="59"/>
      <c r="Y36" s="59"/>
    </row>
    <row r="37" spans="1:26" x14ac:dyDescent="0.25">
      <c r="A37" s="59"/>
      <c r="B37" t="s">
        <v>45</v>
      </c>
      <c r="C37">
        <f>_xlfn.CEILING.MATH(1000*LN((H32*9+5)/20))</f>
        <v>1559</v>
      </c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63" t="s">
        <v>45</v>
      </c>
      <c r="V37" s="63">
        <v>1559</v>
      </c>
      <c r="W37" s="59" t="s">
        <v>49</v>
      </c>
      <c r="X37" s="59"/>
      <c r="Y37" s="59" t="s">
        <v>52</v>
      </c>
    </row>
    <row r="38" spans="1:26" x14ac:dyDescent="0.25">
      <c r="A38" s="59"/>
      <c r="B38" t="s">
        <v>301</v>
      </c>
      <c r="C38">
        <f>C37-800</f>
        <v>759</v>
      </c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 t="s">
        <v>50</v>
      </c>
      <c r="X38" s="59"/>
      <c r="Y38" s="59" t="s">
        <v>50</v>
      </c>
    </row>
    <row r="39" spans="1:26" x14ac:dyDescent="0.25">
      <c r="A39" s="82" t="s">
        <v>271</v>
      </c>
      <c r="B39" s="85" t="s">
        <v>272</v>
      </c>
      <c r="C39" s="82" t="s">
        <v>295</v>
      </c>
      <c r="D39" s="74" t="s">
        <v>273</v>
      </c>
      <c r="E39" s="83"/>
      <c r="F39" s="73"/>
      <c r="G39" s="96" t="s">
        <v>274</v>
      </c>
      <c r="H39" s="74"/>
      <c r="I39" s="82" t="s">
        <v>275</v>
      </c>
      <c r="J39" s="82"/>
      <c r="K39" s="82" t="s">
        <v>276</v>
      </c>
      <c r="L39" s="82"/>
      <c r="M39" s="82" t="s">
        <v>277</v>
      </c>
      <c r="N39" s="82"/>
      <c r="O39" s="82" t="s">
        <v>278</v>
      </c>
      <c r="P39" s="82"/>
      <c r="Q39" s="82" t="s">
        <v>279</v>
      </c>
      <c r="R39" s="12"/>
      <c r="S39" s="12"/>
      <c r="T39" s="12"/>
      <c r="U39" s="69" t="s">
        <v>47</v>
      </c>
      <c r="V39" s="66" t="s">
        <v>46</v>
      </c>
      <c r="W39" s="32" t="s">
        <v>43</v>
      </c>
      <c r="X39" s="32" t="s">
        <v>48</v>
      </c>
      <c r="Y39" s="32" t="s">
        <v>51</v>
      </c>
      <c r="Z39" s="32" t="s">
        <v>304</v>
      </c>
    </row>
    <row r="40" spans="1:26" x14ac:dyDescent="0.25">
      <c r="A40" s="75">
        <v>1</v>
      </c>
      <c r="B40" s="81" t="s">
        <v>280</v>
      </c>
      <c r="C40" s="75">
        <v>2007</v>
      </c>
      <c r="D40" s="86">
        <v>1500</v>
      </c>
      <c r="E40" s="77"/>
      <c r="F40" s="72"/>
      <c r="G40" s="71">
        <v>16</v>
      </c>
      <c r="H40" s="65">
        <v>1</v>
      </c>
      <c r="I40" s="75">
        <v>9</v>
      </c>
      <c r="J40" s="75">
        <v>1</v>
      </c>
      <c r="K40" s="75">
        <v>2</v>
      </c>
      <c r="L40" s="75">
        <v>1</v>
      </c>
      <c r="M40" s="75">
        <v>3</v>
      </c>
      <c r="N40" s="75">
        <v>0.5</v>
      </c>
      <c r="O40" s="75">
        <v>5</v>
      </c>
      <c r="P40" s="75">
        <v>1</v>
      </c>
      <c r="Q40" s="75">
        <v>4</v>
      </c>
      <c r="R40" s="100">
        <v>1</v>
      </c>
      <c r="S40" s="16"/>
      <c r="T40" s="16"/>
      <c r="U40" s="67">
        <v>6</v>
      </c>
      <c r="V40" s="66">
        <v>5.5</v>
      </c>
      <c r="W40" s="35">
        <v>1500</v>
      </c>
      <c r="X40" s="66">
        <v>1197</v>
      </c>
      <c r="Y40" s="1">
        <v>1500</v>
      </c>
      <c r="Z40" s="66">
        <v>1539</v>
      </c>
    </row>
    <row r="41" spans="1:26" x14ac:dyDescent="0.25">
      <c r="A41" s="75">
        <v>2</v>
      </c>
      <c r="B41" s="81" t="s">
        <v>281</v>
      </c>
      <c r="C41" s="75">
        <v>2007</v>
      </c>
      <c r="D41" s="86">
        <v>1212</v>
      </c>
      <c r="E41" s="77"/>
      <c r="F41" s="72"/>
      <c r="G41" s="71">
        <v>15</v>
      </c>
      <c r="H41" s="65">
        <v>1</v>
      </c>
      <c r="I41" s="75">
        <v>5</v>
      </c>
      <c r="J41" s="75">
        <v>1</v>
      </c>
      <c r="K41" s="75">
        <v>1</v>
      </c>
      <c r="L41" s="75">
        <v>0</v>
      </c>
      <c r="M41" s="75">
        <v>11</v>
      </c>
      <c r="N41" s="75">
        <v>1</v>
      </c>
      <c r="O41" s="75">
        <v>3</v>
      </c>
      <c r="P41" s="75">
        <v>1</v>
      </c>
      <c r="Q41" s="75">
        <v>8</v>
      </c>
      <c r="R41" s="100">
        <v>1</v>
      </c>
      <c r="S41" s="16"/>
      <c r="T41" s="16"/>
      <c r="U41" s="67">
        <v>6</v>
      </c>
      <c r="V41" s="66">
        <v>5</v>
      </c>
      <c r="W41" s="35">
        <v>1212</v>
      </c>
      <c r="X41" s="66">
        <v>1181</v>
      </c>
      <c r="Y41" s="1">
        <v>1212</v>
      </c>
      <c r="Z41" s="66">
        <v>1284</v>
      </c>
    </row>
    <row r="42" spans="1:26" x14ac:dyDescent="0.25">
      <c r="A42" s="75">
        <v>3</v>
      </c>
      <c r="B42" s="81" t="s">
        <v>282</v>
      </c>
      <c r="C42" s="75">
        <v>2007</v>
      </c>
      <c r="D42" s="75">
        <v>0</v>
      </c>
      <c r="E42" s="77"/>
      <c r="F42" s="72"/>
      <c r="G42" s="71">
        <v>13</v>
      </c>
      <c r="H42" s="65">
        <v>1</v>
      </c>
      <c r="I42" s="75">
        <v>6</v>
      </c>
      <c r="J42" s="75">
        <v>1</v>
      </c>
      <c r="K42" s="75">
        <v>4</v>
      </c>
      <c r="L42" s="75">
        <v>1</v>
      </c>
      <c r="M42" s="75">
        <v>1</v>
      </c>
      <c r="N42" s="75">
        <v>0.5</v>
      </c>
      <c r="O42" s="75">
        <v>2</v>
      </c>
      <c r="P42" s="75">
        <v>0</v>
      </c>
      <c r="Q42" s="75">
        <v>5</v>
      </c>
      <c r="R42" s="100">
        <v>0.5</v>
      </c>
      <c r="S42" s="16"/>
      <c r="T42" s="16"/>
      <c r="U42" s="67">
        <v>6</v>
      </c>
      <c r="V42" s="66">
        <v>4</v>
      </c>
      <c r="W42" s="97">
        <f>_xlfn.CEILING.MATH(759+(1559-759)*V42/U42)</f>
        <v>1293</v>
      </c>
      <c r="X42" s="156">
        <v>1262</v>
      </c>
      <c r="Y42" s="57">
        <f>_xlfn.CEILING.MATH(X42-400*LOG10(1/(V42/U42)-1))</f>
        <v>1383</v>
      </c>
      <c r="Z42" s="156">
        <v>1397</v>
      </c>
    </row>
    <row r="43" spans="1:26" x14ac:dyDescent="0.25">
      <c r="A43" s="75">
        <v>4</v>
      </c>
      <c r="B43" s="81" t="s">
        <v>283</v>
      </c>
      <c r="C43" s="75">
        <v>2007</v>
      </c>
      <c r="D43" s="86">
        <v>1442</v>
      </c>
      <c r="E43" s="77"/>
      <c r="F43" s="72"/>
      <c r="G43" s="71">
        <v>7</v>
      </c>
      <c r="H43" s="65">
        <v>1</v>
      </c>
      <c r="I43" s="75">
        <v>8</v>
      </c>
      <c r="J43" s="75">
        <v>1</v>
      </c>
      <c r="K43" s="75">
        <v>3</v>
      </c>
      <c r="L43" s="75">
        <v>0</v>
      </c>
      <c r="M43" s="75">
        <v>9</v>
      </c>
      <c r="N43" s="75">
        <v>1</v>
      </c>
      <c r="O43" s="75">
        <v>13</v>
      </c>
      <c r="P43" s="75">
        <v>1</v>
      </c>
      <c r="Q43" s="75">
        <v>1</v>
      </c>
      <c r="R43" s="100">
        <v>0</v>
      </c>
      <c r="S43" s="16"/>
      <c r="T43" s="16"/>
      <c r="U43" s="67">
        <v>6</v>
      </c>
      <c r="V43" s="66">
        <v>4</v>
      </c>
      <c r="W43" s="35">
        <v>1442</v>
      </c>
      <c r="X43" s="157">
        <v>1194</v>
      </c>
      <c r="Y43" s="1">
        <v>1442</v>
      </c>
      <c r="Z43" s="157">
        <v>1436</v>
      </c>
    </row>
    <row r="44" spans="1:26" x14ac:dyDescent="0.25">
      <c r="A44" s="75">
        <v>5</v>
      </c>
      <c r="B44" s="81" t="s">
        <v>284</v>
      </c>
      <c r="C44" s="75">
        <v>2007</v>
      </c>
      <c r="D44" s="86">
        <v>1480</v>
      </c>
      <c r="E44" s="77"/>
      <c r="F44" s="72"/>
      <c r="G44" s="71">
        <v>10</v>
      </c>
      <c r="H44" s="65">
        <v>1</v>
      </c>
      <c r="I44" s="75">
        <v>2</v>
      </c>
      <c r="J44" s="75">
        <v>0</v>
      </c>
      <c r="K44" s="75">
        <v>11</v>
      </c>
      <c r="L44" s="75">
        <v>1</v>
      </c>
      <c r="M44" s="75">
        <v>8</v>
      </c>
      <c r="N44" s="75">
        <v>1</v>
      </c>
      <c r="O44" s="75">
        <v>1</v>
      </c>
      <c r="P44" s="75">
        <v>0</v>
      </c>
      <c r="Q44" s="75">
        <v>3</v>
      </c>
      <c r="R44" s="100">
        <v>0.5</v>
      </c>
      <c r="S44" s="16"/>
      <c r="T44" s="16"/>
      <c r="U44" s="67">
        <v>6</v>
      </c>
      <c r="V44" s="66">
        <v>3.5</v>
      </c>
      <c r="W44" s="35">
        <v>1480</v>
      </c>
      <c r="X44" s="157">
        <v>1181</v>
      </c>
      <c r="Y44" s="1">
        <v>1480</v>
      </c>
      <c r="Z44" s="157">
        <v>1449</v>
      </c>
    </row>
    <row r="45" spans="1:26" x14ac:dyDescent="0.25">
      <c r="A45" s="75">
        <v>6</v>
      </c>
      <c r="B45" s="81" t="s">
        <v>285</v>
      </c>
      <c r="C45" s="75">
        <v>2007</v>
      </c>
      <c r="D45" s="75">
        <v>0</v>
      </c>
      <c r="E45" s="77"/>
      <c r="F45" s="72"/>
      <c r="G45" s="71">
        <v>11</v>
      </c>
      <c r="H45" s="65">
        <v>0.5</v>
      </c>
      <c r="I45" s="75">
        <v>3</v>
      </c>
      <c r="J45" s="75">
        <v>0</v>
      </c>
      <c r="K45" s="75">
        <v>7</v>
      </c>
      <c r="L45" s="75">
        <v>1</v>
      </c>
      <c r="M45" s="75">
        <v>10</v>
      </c>
      <c r="N45" s="75">
        <v>0</v>
      </c>
      <c r="O45" s="75">
        <v>12</v>
      </c>
      <c r="P45" s="75">
        <v>1</v>
      </c>
      <c r="Q45" s="75">
        <v>14</v>
      </c>
      <c r="R45" s="100">
        <v>1</v>
      </c>
      <c r="S45" s="16"/>
      <c r="T45" s="16"/>
      <c r="U45" s="67">
        <v>6</v>
      </c>
      <c r="V45" s="66">
        <v>3.5</v>
      </c>
      <c r="W45" s="97">
        <f>_xlfn.CEILING.MATH(759+(1559-759)*V45/U45)</f>
        <v>1226</v>
      </c>
      <c r="X45" s="157">
        <v>1132</v>
      </c>
      <c r="Y45" s="57">
        <f t="shared" ref="Y45:Y46" si="5">_xlfn.CEILING.MATH(X45-400*LOG10(1/(V45/U45)-1))</f>
        <v>1191</v>
      </c>
      <c r="Z45" s="157">
        <v>1184</v>
      </c>
    </row>
    <row r="46" spans="1:26" x14ac:dyDescent="0.25">
      <c r="A46" s="64">
        <v>7</v>
      </c>
      <c r="B46" s="76" t="s">
        <v>286</v>
      </c>
      <c r="C46" s="75">
        <v>2007</v>
      </c>
      <c r="D46" s="64">
        <v>0</v>
      </c>
      <c r="E46" s="77"/>
      <c r="F46" s="72"/>
      <c r="G46" s="71">
        <v>4</v>
      </c>
      <c r="H46" s="65">
        <v>0</v>
      </c>
      <c r="I46" s="64">
        <v>14</v>
      </c>
      <c r="J46" s="64">
        <v>1</v>
      </c>
      <c r="K46" s="64">
        <v>6</v>
      </c>
      <c r="L46" s="64">
        <v>0</v>
      </c>
      <c r="M46" s="65">
        <v>12</v>
      </c>
      <c r="N46" s="65">
        <v>0.5</v>
      </c>
      <c r="O46" s="65">
        <v>10</v>
      </c>
      <c r="P46" s="65">
        <v>1</v>
      </c>
      <c r="Q46" s="64">
        <v>11</v>
      </c>
      <c r="R46" s="99">
        <v>1</v>
      </c>
      <c r="S46" s="67"/>
      <c r="T46" s="67"/>
      <c r="U46" s="67">
        <v>6</v>
      </c>
      <c r="V46" s="66">
        <v>3.5</v>
      </c>
      <c r="W46" s="97">
        <f>_xlfn.CEILING.MATH(759+(1559-759)*V46/U46)</f>
        <v>1226</v>
      </c>
      <c r="X46" s="157">
        <v>1157</v>
      </c>
      <c r="Y46" s="57">
        <f t="shared" si="5"/>
        <v>1216</v>
      </c>
      <c r="Z46" s="157">
        <v>1206</v>
      </c>
    </row>
    <row r="47" spans="1:26" x14ac:dyDescent="0.25">
      <c r="A47" s="75">
        <v>8</v>
      </c>
      <c r="B47" s="81" t="s">
        <v>287</v>
      </c>
      <c r="C47" s="75">
        <v>2007</v>
      </c>
      <c r="D47" s="86">
        <v>995</v>
      </c>
      <c r="E47" s="77"/>
      <c r="F47" s="72"/>
      <c r="G47" s="71">
        <v>14</v>
      </c>
      <c r="H47" s="65">
        <v>1</v>
      </c>
      <c r="I47" s="75">
        <v>4</v>
      </c>
      <c r="J47" s="75">
        <v>0</v>
      </c>
      <c r="K47" s="75">
        <v>12</v>
      </c>
      <c r="L47" s="75">
        <v>1</v>
      </c>
      <c r="M47" s="75">
        <v>5</v>
      </c>
      <c r="N47" s="75">
        <v>0</v>
      </c>
      <c r="O47" s="75">
        <v>9</v>
      </c>
      <c r="P47" s="75">
        <v>1</v>
      </c>
      <c r="Q47" s="75">
        <v>2</v>
      </c>
      <c r="R47" s="100">
        <v>0</v>
      </c>
      <c r="S47" s="16"/>
      <c r="T47" s="16"/>
      <c r="U47" s="67">
        <v>6</v>
      </c>
      <c r="V47" s="66">
        <v>3</v>
      </c>
      <c r="W47" s="35">
        <v>995</v>
      </c>
      <c r="X47" s="157">
        <v>1294</v>
      </c>
      <c r="Y47" s="1">
        <v>995</v>
      </c>
      <c r="Z47" s="157">
        <v>1060</v>
      </c>
    </row>
    <row r="48" spans="1:26" x14ac:dyDescent="0.25">
      <c r="A48" s="64">
        <v>9</v>
      </c>
      <c r="B48" s="76" t="s">
        <v>288</v>
      </c>
      <c r="C48" s="75">
        <v>2007</v>
      </c>
      <c r="D48" s="87">
        <v>1438</v>
      </c>
      <c r="E48" s="77"/>
      <c r="F48" s="72"/>
      <c r="G48" s="71">
        <v>12</v>
      </c>
      <c r="H48" s="65">
        <v>1</v>
      </c>
      <c r="I48" s="64">
        <v>1</v>
      </c>
      <c r="J48" s="64">
        <v>0</v>
      </c>
      <c r="K48" s="64">
        <v>10</v>
      </c>
      <c r="L48" s="64">
        <v>1</v>
      </c>
      <c r="M48" s="65">
        <v>4</v>
      </c>
      <c r="N48" s="65">
        <v>0</v>
      </c>
      <c r="O48" s="65">
        <v>8</v>
      </c>
      <c r="P48" s="65">
        <v>0</v>
      </c>
      <c r="Q48" s="64">
        <v>16</v>
      </c>
      <c r="R48" s="99">
        <v>1</v>
      </c>
      <c r="S48" s="67"/>
      <c r="T48" s="67"/>
      <c r="U48" s="67">
        <v>6</v>
      </c>
      <c r="V48" s="66">
        <v>3</v>
      </c>
      <c r="W48" s="35">
        <v>1438</v>
      </c>
      <c r="X48" s="157">
        <v>1085</v>
      </c>
      <c r="Y48" s="29">
        <v>1438</v>
      </c>
      <c r="Z48" s="157">
        <v>1398</v>
      </c>
    </row>
    <row r="49" spans="1:26" x14ac:dyDescent="0.25">
      <c r="A49" s="75">
        <v>10</v>
      </c>
      <c r="B49" s="81" t="s">
        <v>289</v>
      </c>
      <c r="C49" s="75">
        <v>2007</v>
      </c>
      <c r="D49" s="75">
        <v>0</v>
      </c>
      <c r="E49" s="77"/>
      <c r="F49" s="72"/>
      <c r="G49" s="71">
        <v>5</v>
      </c>
      <c r="H49" s="65">
        <v>0</v>
      </c>
      <c r="I49" s="75">
        <v>15</v>
      </c>
      <c r="J49" s="75">
        <v>1</v>
      </c>
      <c r="K49" s="75">
        <v>9</v>
      </c>
      <c r="L49" s="75">
        <v>0</v>
      </c>
      <c r="M49" s="75">
        <v>6</v>
      </c>
      <c r="N49" s="75">
        <v>1</v>
      </c>
      <c r="O49" s="75">
        <v>7</v>
      </c>
      <c r="P49" s="75">
        <v>0</v>
      </c>
      <c r="Q49" s="75">
        <v>13</v>
      </c>
      <c r="R49" s="100">
        <v>1</v>
      </c>
      <c r="S49" s="16"/>
      <c r="T49" s="16"/>
      <c r="U49" s="67">
        <v>6</v>
      </c>
      <c r="V49" s="66">
        <v>3</v>
      </c>
      <c r="W49" s="97">
        <f>_xlfn.CEILING.MATH(759+(1559-759)*V49/U49)</f>
        <v>1159</v>
      </c>
      <c r="X49" s="157">
        <v>1163</v>
      </c>
      <c r="Y49" s="57">
        <f>_xlfn.CEILING.MATH(X49-400*LOG10(1/(V49/U49)-1))</f>
        <v>1163</v>
      </c>
      <c r="Z49" s="157">
        <v>1161</v>
      </c>
    </row>
    <row r="50" spans="1:26" x14ac:dyDescent="0.25">
      <c r="A50" s="79">
        <v>11</v>
      </c>
      <c r="B50" s="84" t="s">
        <v>290</v>
      </c>
      <c r="C50" s="75">
        <v>2007</v>
      </c>
      <c r="D50" s="122">
        <v>926</v>
      </c>
      <c r="E50" s="77"/>
      <c r="F50" s="72"/>
      <c r="G50" s="71">
        <v>6</v>
      </c>
      <c r="H50" s="65">
        <v>0.5</v>
      </c>
      <c r="I50" s="78">
        <v>13</v>
      </c>
      <c r="J50" s="78">
        <v>1</v>
      </c>
      <c r="K50" s="78">
        <v>5</v>
      </c>
      <c r="L50" s="78">
        <v>0</v>
      </c>
      <c r="M50" s="78">
        <v>2</v>
      </c>
      <c r="N50" s="78">
        <v>0</v>
      </c>
      <c r="O50" s="78">
        <v>16</v>
      </c>
      <c r="P50" s="78">
        <v>1</v>
      </c>
      <c r="Q50" s="78">
        <v>7</v>
      </c>
      <c r="R50" s="101">
        <v>0</v>
      </c>
      <c r="S50" s="20"/>
      <c r="T50" s="20"/>
      <c r="U50" s="67">
        <v>6</v>
      </c>
      <c r="V50" s="66">
        <v>2.5</v>
      </c>
      <c r="W50" s="35">
        <v>926</v>
      </c>
      <c r="X50" s="157">
        <v>1029</v>
      </c>
      <c r="Y50" s="30">
        <v>926</v>
      </c>
      <c r="Z50" s="157">
        <v>937</v>
      </c>
    </row>
    <row r="51" spans="1:26" x14ac:dyDescent="0.25">
      <c r="A51" s="79">
        <v>12</v>
      </c>
      <c r="B51" s="80" t="s">
        <v>291</v>
      </c>
      <c r="C51" s="75">
        <v>2007</v>
      </c>
      <c r="D51" s="79">
        <v>0</v>
      </c>
      <c r="E51" s="77"/>
      <c r="F51" s="72"/>
      <c r="G51" s="71">
        <v>9</v>
      </c>
      <c r="H51" s="65">
        <v>0</v>
      </c>
      <c r="I51" s="79">
        <v>16</v>
      </c>
      <c r="J51" s="79">
        <v>1</v>
      </c>
      <c r="K51" s="79">
        <v>8</v>
      </c>
      <c r="L51" s="79">
        <v>0</v>
      </c>
      <c r="M51" s="79">
        <v>7</v>
      </c>
      <c r="N51" s="79">
        <v>0.5</v>
      </c>
      <c r="O51" s="79">
        <v>6</v>
      </c>
      <c r="P51" s="79">
        <v>0</v>
      </c>
      <c r="Q51" s="79">
        <v>15</v>
      </c>
      <c r="R51" s="102">
        <v>1</v>
      </c>
      <c r="S51" s="11"/>
      <c r="T51" s="11"/>
      <c r="U51" s="67">
        <v>6</v>
      </c>
      <c r="V51" s="66">
        <v>2.5</v>
      </c>
      <c r="W51" s="97">
        <f>_xlfn.CEILING.MATH(759+(1559-759)*V51/U51)</f>
        <v>1093</v>
      </c>
      <c r="X51" s="157">
        <v>1016</v>
      </c>
      <c r="Y51" s="57">
        <f>_xlfn.CEILING.MATH(X51-400*LOG10(1/(V51/U51)-1))</f>
        <v>958</v>
      </c>
      <c r="Z51" s="157">
        <v>952</v>
      </c>
    </row>
    <row r="52" spans="1:26" x14ac:dyDescent="0.25">
      <c r="A52" s="89">
        <v>13</v>
      </c>
      <c r="B52" s="90" t="s">
        <v>292</v>
      </c>
      <c r="C52" s="75">
        <v>2007</v>
      </c>
      <c r="D52" s="123">
        <v>713</v>
      </c>
      <c r="E52" s="92"/>
      <c r="F52" s="72"/>
      <c r="G52" s="94">
        <v>3</v>
      </c>
      <c r="H52" s="89">
        <v>0</v>
      </c>
      <c r="I52" s="89">
        <v>11</v>
      </c>
      <c r="J52" s="89">
        <v>0</v>
      </c>
      <c r="K52" s="89">
        <v>15</v>
      </c>
      <c r="L52" s="89">
        <v>1</v>
      </c>
      <c r="M52" s="89">
        <v>14</v>
      </c>
      <c r="N52" s="89">
        <v>1</v>
      </c>
      <c r="O52" s="89">
        <v>4</v>
      </c>
      <c r="P52" s="89">
        <v>0</v>
      </c>
      <c r="Q52" s="89">
        <v>10</v>
      </c>
      <c r="R52" s="104">
        <v>0</v>
      </c>
      <c r="S52" s="11"/>
      <c r="T52" s="11"/>
      <c r="U52" s="67">
        <v>6</v>
      </c>
      <c r="V52" s="66">
        <v>2</v>
      </c>
      <c r="W52" s="35">
        <v>713</v>
      </c>
      <c r="X52" s="157">
        <v>1135</v>
      </c>
      <c r="Y52" s="31">
        <v>713</v>
      </c>
      <c r="Z52" s="157">
        <v>762</v>
      </c>
    </row>
    <row r="53" spans="1:26" x14ac:dyDescent="0.25">
      <c r="A53" s="88">
        <v>14</v>
      </c>
      <c r="B53" s="91" t="s">
        <v>293</v>
      </c>
      <c r="C53" s="75">
        <v>2007</v>
      </c>
      <c r="D53" s="88">
        <v>0</v>
      </c>
      <c r="E53" s="93"/>
      <c r="F53" s="72"/>
      <c r="G53" s="95">
        <v>8</v>
      </c>
      <c r="H53" s="88">
        <v>0</v>
      </c>
      <c r="I53" s="88">
        <v>7</v>
      </c>
      <c r="J53" s="88">
        <v>0</v>
      </c>
      <c r="K53" s="88">
        <v>16</v>
      </c>
      <c r="L53" s="88">
        <v>1</v>
      </c>
      <c r="M53" s="88">
        <v>13</v>
      </c>
      <c r="N53" s="88">
        <v>0</v>
      </c>
      <c r="O53" s="88">
        <v>15</v>
      </c>
      <c r="P53" s="88">
        <v>1</v>
      </c>
      <c r="Q53" s="88">
        <v>6</v>
      </c>
      <c r="R53" s="103">
        <v>0</v>
      </c>
      <c r="S53" s="11"/>
      <c r="T53" s="11"/>
      <c r="U53" s="67">
        <v>6</v>
      </c>
      <c r="V53" s="66">
        <v>2</v>
      </c>
      <c r="W53" s="97">
        <f>_xlfn.CEILING.MATH(759+(1559-759)*V53/U53)</f>
        <v>1026</v>
      </c>
      <c r="X53" s="157">
        <v>895</v>
      </c>
      <c r="Y53" s="57">
        <f t="shared" ref="Y53:Y54" si="6">_xlfn.CEILING.MATH(X53-400*LOG10(1/(V53/U53)-1))</f>
        <v>775</v>
      </c>
      <c r="Z53" s="157">
        <v>761</v>
      </c>
    </row>
    <row r="54" spans="1:26" x14ac:dyDescent="0.25">
      <c r="A54" s="88">
        <v>15</v>
      </c>
      <c r="B54" s="91" t="s">
        <v>281</v>
      </c>
      <c r="C54" s="75">
        <v>2007</v>
      </c>
      <c r="D54" s="88">
        <v>0</v>
      </c>
      <c r="E54" s="93"/>
      <c r="F54" s="72"/>
      <c r="G54" s="95">
        <v>2</v>
      </c>
      <c r="H54" s="88">
        <v>0</v>
      </c>
      <c r="I54" s="88">
        <v>10</v>
      </c>
      <c r="J54" s="88">
        <v>0</v>
      </c>
      <c r="K54" s="88">
        <v>13</v>
      </c>
      <c r="L54" s="88">
        <v>0</v>
      </c>
      <c r="M54" s="88">
        <v>16</v>
      </c>
      <c r="N54" s="88">
        <v>1</v>
      </c>
      <c r="O54" s="88">
        <v>14</v>
      </c>
      <c r="P54" s="88">
        <v>0</v>
      </c>
      <c r="Q54" s="88">
        <v>12</v>
      </c>
      <c r="R54" s="103">
        <v>0</v>
      </c>
      <c r="S54" s="11"/>
      <c r="T54" s="11"/>
      <c r="U54" s="67">
        <v>6</v>
      </c>
      <c r="V54" s="66">
        <v>1</v>
      </c>
      <c r="W54" s="97">
        <f>_xlfn.CEILING.MATH(759+(1559-759)*V54/U54)</f>
        <v>893</v>
      </c>
      <c r="X54" s="157">
        <v>932</v>
      </c>
      <c r="Y54" s="57">
        <f t="shared" si="6"/>
        <v>653</v>
      </c>
      <c r="Z54" s="157">
        <v>632</v>
      </c>
    </row>
    <row r="55" spans="1:26" x14ac:dyDescent="0.25">
      <c r="A55" s="88">
        <v>16</v>
      </c>
      <c r="B55" s="91" t="s">
        <v>294</v>
      </c>
      <c r="C55" s="75">
        <v>2007</v>
      </c>
      <c r="D55" s="124">
        <v>319</v>
      </c>
      <c r="E55" s="93"/>
      <c r="F55" s="72"/>
      <c r="G55" s="95">
        <v>1</v>
      </c>
      <c r="H55" s="88">
        <v>0</v>
      </c>
      <c r="I55" s="88">
        <v>12</v>
      </c>
      <c r="J55" s="88">
        <v>0</v>
      </c>
      <c r="K55" s="88">
        <v>14</v>
      </c>
      <c r="L55" s="88">
        <v>0</v>
      </c>
      <c r="M55" s="88">
        <v>15</v>
      </c>
      <c r="N55" s="88">
        <v>0</v>
      </c>
      <c r="O55" s="88">
        <v>11</v>
      </c>
      <c r="P55" s="88">
        <v>0</v>
      </c>
      <c r="Q55" s="88">
        <v>9</v>
      </c>
      <c r="R55" s="103">
        <v>0</v>
      </c>
      <c r="S55" s="11"/>
      <c r="T55" s="11"/>
      <c r="U55" s="67">
        <v>6</v>
      </c>
      <c r="V55" s="66">
        <v>0</v>
      </c>
      <c r="W55" s="35">
        <v>319</v>
      </c>
      <c r="X55" s="157">
        <v>1158</v>
      </c>
      <c r="Y55" s="31">
        <v>319</v>
      </c>
      <c r="Z55" s="157">
        <v>314</v>
      </c>
    </row>
    <row r="56" spans="1:26" x14ac:dyDescent="0.25">
      <c r="R56" s="88"/>
      <c r="S56" s="11"/>
      <c r="T56" s="11"/>
      <c r="U56" s="67"/>
      <c r="V56" s="66"/>
      <c r="W56" s="61"/>
      <c r="X56" s="70"/>
      <c r="Y56" s="11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43"/>
  <sheetViews>
    <sheetView topLeftCell="H1" workbookViewId="0">
      <selection activeCell="W5" sqref="W5"/>
    </sheetView>
  </sheetViews>
  <sheetFormatPr defaultRowHeight="15" x14ac:dyDescent="0.25"/>
  <cols>
    <col min="2" max="2" width="25.42578125" customWidth="1"/>
    <col min="3" max="3" width="6.5703125" customWidth="1"/>
    <col min="4" max="20" width="5.140625" customWidth="1"/>
    <col min="28" max="28" width="9.28515625" customWidth="1"/>
    <col min="29" max="29" width="11.85546875" customWidth="1"/>
    <col min="31" max="31" width="13.85546875" style="42" customWidth="1"/>
    <col min="32" max="32" width="9.140625" style="42"/>
  </cols>
  <sheetData>
    <row r="1" spans="1:32" x14ac:dyDescent="0.25">
      <c r="U1" s="3" t="s">
        <v>44</v>
      </c>
      <c r="V1" s="3">
        <v>300</v>
      </c>
      <c r="W1" t="s">
        <v>57</v>
      </c>
      <c r="AF1" s="42" t="s">
        <v>58</v>
      </c>
    </row>
    <row r="2" spans="1:32" x14ac:dyDescent="0.25">
      <c r="B2" t="s">
        <v>307</v>
      </c>
      <c r="U2" s="3" t="s">
        <v>45</v>
      </c>
      <c r="V2" s="3">
        <v>1100</v>
      </c>
      <c r="W2" t="s">
        <v>49</v>
      </c>
      <c r="Y2" t="s">
        <v>52</v>
      </c>
      <c r="AC2" t="s">
        <v>53</v>
      </c>
      <c r="AF2" s="42" t="s">
        <v>59</v>
      </c>
    </row>
    <row r="3" spans="1:32" x14ac:dyDescent="0.25">
      <c r="B3" t="s">
        <v>268</v>
      </c>
      <c r="W3" t="s">
        <v>50</v>
      </c>
      <c r="Y3" t="s">
        <v>50</v>
      </c>
      <c r="AC3" t="s">
        <v>54</v>
      </c>
      <c r="AF3" s="42" t="s">
        <v>60</v>
      </c>
    </row>
    <row r="4" spans="1:32" x14ac:dyDescent="0.25">
      <c r="A4" s="12" t="s">
        <v>0</v>
      </c>
      <c r="B4" s="13" t="s">
        <v>1</v>
      </c>
      <c r="C4" s="12" t="s">
        <v>2</v>
      </c>
      <c r="D4" s="14" t="s">
        <v>4</v>
      </c>
      <c r="E4" s="27" t="s">
        <v>5</v>
      </c>
      <c r="F4" s="15" t="s">
        <v>6</v>
      </c>
      <c r="G4" s="12" t="s">
        <v>5</v>
      </c>
      <c r="H4" s="12" t="s">
        <v>6</v>
      </c>
      <c r="I4" s="12" t="s">
        <v>5</v>
      </c>
      <c r="J4" s="12" t="s">
        <v>6</v>
      </c>
      <c r="K4" s="12" t="s">
        <v>5</v>
      </c>
      <c r="L4" s="12" t="s">
        <v>6</v>
      </c>
      <c r="M4" s="12" t="s">
        <v>5</v>
      </c>
      <c r="N4" s="12" t="s">
        <v>6</v>
      </c>
      <c r="O4" s="12" t="s">
        <v>5</v>
      </c>
      <c r="P4" s="12" t="s">
        <v>6</v>
      </c>
      <c r="Q4" s="12" t="s">
        <v>5</v>
      </c>
      <c r="R4" s="12" t="s">
        <v>6</v>
      </c>
      <c r="S4" s="12" t="s">
        <v>5</v>
      </c>
      <c r="T4" s="12" t="s">
        <v>6</v>
      </c>
      <c r="U4" s="9" t="s">
        <v>47</v>
      </c>
      <c r="V4" s="6" t="s">
        <v>46</v>
      </c>
      <c r="W4" s="32" t="s">
        <v>43</v>
      </c>
      <c r="X4" s="32" t="s">
        <v>48</v>
      </c>
      <c r="Y4" s="32" t="s">
        <v>51</v>
      </c>
      <c r="Z4" s="12" t="s">
        <v>3</v>
      </c>
      <c r="AA4" s="16" t="s">
        <v>7</v>
      </c>
      <c r="AB4" s="16" t="s">
        <v>8</v>
      </c>
      <c r="AC4" s="46" t="s">
        <v>2</v>
      </c>
      <c r="AD4" s="54" t="s">
        <v>3</v>
      </c>
      <c r="AE4" s="43" t="s">
        <v>55</v>
      </c>
      <c r="AF4" s="43" t="s">
        <v>56</v>
      </c>
    </row>
    <row r="5" spans="1:32" x14ac:dyDescent="0.25">
      <c r="A5" s="16">
        <v>1</v>
      </c>
      <c r="B5" s="17" t="s">
        <v>9</v>
      </c>
      <c r="C5" s="16">
        <v>0</v>
      </c>
      <c r="D5" s="18">
        <v>20</v>
      </c>
      <c r="E5" s="28">
        <v>10</v>
      </c>
      <c r="F5" s="19">
        <v>1</v>
      </c>
      <c r="G5" s="16">
        <v>7</v>
      </c>
      <c r="H5" s="16">
        <v>1</v>
      </c>
      <c r="I5" s="16">
        <v>13</v>
      </c>
      <c r="J5" s="16">
        <v>1</v>
      </c>
      <c r="K5" s="16">
        <v>15</v>
      </c>
      <c r="L5" s="16">
        <v>1</v>
      </c>
      <c r="M5" s="16">
        <v>2</v>
      </c>
      <c r="N5" s="16">
        <v>0</v>
      </c>
      <c r="O5" s="16">
        <v>6</v>
      </c>
      <c r="P5" s="16">
        <v>1</v>
      </c>
      <c r="Q5" s="16">
        <v>4</v>
      </c>
      <c r="R5" s="16">
        <v>1</v>
      </c>
      <c r="S5" s="16">
        <v>3</v>
      </c>
      <c r="T5" s="16">
        <v>1</v>
      </c>
      <c r="U5" s="7">
        <v>8</v>
      </c>
      <c r="V5" s="6">
        <v>7</v>
      </c>
      <c r="W5" s="2">
        <f t="shared" ref="W5" si="0">_xlfn.CEILING.MATH(300+(1100-300)*V5/U5)</f>
        <v>1000</v>
      </c>
      <c r="X5" s="37">
        <v>825</v>
      </c>
      <c r="Y5" s="16">
        <v>1164</v>
      </c>
      <c r="Z5" s="1">
        <v>1183.5999999999999</v>
      </c>
      <c r="AA5" s="16">
        <v>0.48999999999999932</v>
      </c>
      <c r="AB5" s="16">
        <v>40</v>
      </c>
      <c r="AC5" s="34">
        <v>1100</v>
      </c>
      <c r="AD5" s="51">
        <v>1172</v>
      </c>
      <c r="AE5" s="35">
        <f>_xlfn.CEILING.MATH(Z5)</f>
        <v>1184</v>
      </c>
      <c r="AF5" s="43">
        <f>-AD5+AE5</f>
        <v>12</v>
      </c>
    </row>
    <row r="6" spans="1:32" x14ac:dyDescent="0.25">
      <c r="A6" s="16">
        <v>2</v>
      </c>
      <c r="B6" s="17" t="s">
        <v>10</v>
      </c>
      <c r="C6" s="16">
        <v>0</v>
      </c>
      <c r="D6" s="18">
        <v>32</v>
      </c>
      <c r="E6" s="28">
        <v>8</v>
      </c>
      <c r="F6" s="19">
        <v>1</v>
      </c>
      <c r="G6" s="16">
        <v>11</v>
      </c>
      <c r="H6" s="16">
        <v>1</v>
      </c>
      <c r="I6" s="16">
        <v>14</v>
      </c>
      <c r="J6" s="16">
        <v>0.5</v>
      </c>
      <c r="K6" s="16">
        <v>3</v>
      </c>
      <c r="L6" s="16">
        <v>1</v>
      </c>
      <c r="M6" s="16">
        <v>1</v>
      </c>
      <c r="N6" s="16">
        <v>1</v>
      </c>
      <c r="O6" s="16">
        <v>4</v>
      </c>
      <c r="P6" s="16">
        <v>0</v>
      </c>
      <c r="Q6" s="16">
        <v>16</v>
      </c>
      <c r="R6" s="16">
        <v>1</v>
      </c>
      <c r="S6" s="16">
        <v>6</v>
      </c>
      <c r="T6" s="16">
        <v>1</v>
      </c>
      <c r="U6" s="7">
        <v>8</v>
      </c>
      <c r="V6" s="6">
        <v>6.5</v>
      </c>
      <c r="W6" s="2">
        <f>_xlfn.CEILING.MATH(300+(1100-300)*V6/U6)</f>
        <v>950</v>
      </c>
      <c r="X6" s="37">
        <v>831</v>
      </c>
      <c r="Y6" s="16">
        <v>1086</v>
      </c>
      <c r="Z6" s="1">
        <v>1117.95</v>
      </c>
      <c r="AA6" s="16">
        <v>0.70999999999999908</v>
      </c>
      <c r="AB6" s="16">
        <v>45</v>
      </c>
      <c r="AC6" s="47">
        <v>1100</v>
      </c>
      <c r="AD6" s="51">
        <v>1146</v>
      </c>
      <c r="AE6" s="35">
        <f t="shared" ref="AE6:AE40" si="1">_xlfn.CEILING.MATH(Z6)</f>
        <v>1118</v>
      </c>
      <c r="AF6" s="43">
        <f t="shared" ref="AF6:AF40" si="2">-AD6+AE6</f>
        <v>-28</v>
      </c>
    </row>
    <row r="7" spans="1:32" x14ac:dyDescent="0.25">
      <c r="A7" s="16">
        <v>3</v>
      </c>
      <c r="B7" s="17" t="s">
        <v>11</v>
      </c>
      <c r="C7" s="16">
        <v>0</v>
      </c>
      <c r="D7" s="18">
        <v>37</v>
      </c>
      <c r="E7" s="28">
        <v>5</v>
      </c>
      <c r="F7" s="19">
        <v>1</v>
      </c>
      <c r="G7" s="16">
        <v>17</v>
      </c>
      <c r="H7" s="16">
        <v>1</v>
      </c>
      <c r="I7" s="16">
        <v>6</v>
      </c>
      <c r="J7" s="16">
        <v>1</v>
      </c>
      <c r="K7" s="16">
        <v>2</v>
      </c>
      <c r="L7" s="16">
        <v>0</v>
      </c>
      <c r="M7" s="16">
        <v>7</v>
      </c>
      <c r="N7" s="16">
        <v>1</v>
      </c>
      <c r="O7" s="16">
        <v>15</v>
      </c>
      <c r="P7" s="16">
        <v>1</v>
      </c>
      <c r="Q7" s="16">
        <v>14</v>
      </c>
      <c r="R7" s="16">
        <v>1</v>
      </c>
      <c r="S7" s="16">
        <v>1</v>
      </c>
      <c r="T7" s="16">
        <v>0</v>
      </c>
      <c r="U7" s="7">
        <v>8</v>
      </c>
      <c r="V7" s="6">
        <v>6</v>
      </c>
      <c r="W7" s="2">
        <f t="shared" ref="W7:W40" si="3">_xlfn.CEILING.MATH(300+(1100-300)*V7/U7)</f>
        <v>900</v>
      </c>
      <c r="X7" s="39">
        <v>825</v>
      </c>
      <c r="Y7" s="16">
        <v>1016</v>
      </c>
      <c r="Z7" s="1">
        <v>1053.3499999999999</v>
      </c>
      <c r="AA7" s="16">
        <v>0.83000000000000007</v>
      </c>
      <c r="AB7" s="16">
        <v>45</v>
      </c>
      <c r="AC7" s="47">
        <v>1100</v>
      </c>
      <c r="AD7" s="50">
        <v>1128</v>
      </c>
      <c r="AE7" s="35">
        <f t="shared" si="1"/>
        <v>1054</v>
      </c>
      <c r="AF7" s="43">
        <f t="shared" si="2"/>
        <v>-74</v>
      </c>
    </row>
    <row r="8" spans="1:32" x14ac:dyDescent="0.25">
      <c r="A8" s="16">
        <v>4</v>
      </c>
      <c r="B8" s="17" t="s">
        <v>12</v>
      </c>
      <c r="C8" s="16">
        <v>0</v>
      </c>
      <c r="D8" s="18">
        <v>38</v>
      </c>
      <c r="E8" s="28">
        <v>29</v>
      </c>
      <c r="F8" s="19">
        <v>1</v>
      </c>
      <c r="G8" s="16">
        <v>6</v>
      </c>
      <c r="H8" s="16">
        <v>0</v>
      </c>
      <c r="I8" s="16">
        <v>22</v>
      </c>
      <c r="J8" s="16">
        <v>1</v>
      </c>
      <c r="K8" s="16">
        <v>18</v>
      </c>
      <c r="L8" s="16">
        <v>1</v>
      </c>
      <c r="M8" s="16">
        <v>5</v>
      </c>
      <c r="N8" s="16">
        <v>1</v>
      </c>
      <c r="O8" s="16">
        <v>2</v>
      </c>
      <c r="P8" s="16">
        <v>1</v>
      </c>
      <c r="Q8" s="16">
        <v>1</v>
      </c>
      <c r="R8" s="16">
        <v>0</v>
      </c>
      <c r="S8" s="16">
        <v>13</v>
      </c>
      <c r="T8" s="16">
        <v>1</v>
      </c>
      <c r="U8" s="7">
        <v>8</v>
      </c>
      <c r="V8" s="6">
        <v>6</v>
      </c>
      <c r="W8" s="2">
        <f t="shared" si="3"/>
        <v>900</v>
      </c>
      <c r="X8" s="39">
        <v>794</v>
      </c>
      <c r="Y8" s="16">
        <v>985</v>
      </c>
      <c r="Z8" s="1">
        <v>1023.0000000000001</v>
      </c>
      <c r="AA8" s="16">
        <v>0.76000000000000156</v>
      </c>
      <c r="AB8" s="16">
        <v>50</v>
      </c>
      <c r="AC8" s="47">
        <v>1100</v>
      </c>
      <c r="AD8" s="50">
        <v>1110</v>
      </c>
      <c r="AE8" s="35">
        <f t="shared" si="1"/>
        <v>1023</v>
      </c>
      <c r="AF8" s="43">
        <f t="shared" si="2"/>
        <v>-87</v>
      </c>
    </row>
    <row r="9" spans="1:32" x14ac:dyDescent="0.25">
      <c r="A9" s="16">
        <v>5</v>
      </c>
      <c r="B9" s="17" t="s">
        <v>13</v>
      </c>
      <c r="C9" s="16">
        <v>0</v>
      </c>
      <c r="D9" s="18">
        <v>26</v>
      </c>
      <c r="E9" s="28">
        <v>3</v>
      </c>
      <c r="F9" s="19">
        <v>0</v>
      </c>
      <c r="G9" s="16">
        <v>16</v>
      </c>
      <c r="H9" s="16">
        <v>1</v>
      </c>
      <c r="I9" s="16">
        <v>9</v>
      </c>
      <c r="J9" s="16">
        <v>1</v>
      </c>
      <c r="K9" s="16">
        <v>27</v>
      </c>
      <c r="L9" s="16">
        <v>1</v>
      </c>
      <c r="M9" s="16">
        <v>4</v>
      </c>
      <c r="N9" s="16">
        <v>0</v>
      </c>
      <c r="O9" s="16">
        <v>25</v>
      </c>
      <c r="P9" s="16">
        <v>1</v>
      </c>
      <c r="Q9" s="16">
        <v>19</v>
      </c>
      <c r="R9" s="16">
        <v>1</v>
      </c>
      <c r="S9" s="16">
        <v>8</v>
      </c>
      <c r="T9" s="16">
        <v>1</v>
      </c>
      <c r="U9" s="7">
        <v>8</v>
      </c>
      <c r="V9" s="6">
        <v>6</v>
      </c>
      <c r="W9" s="2">
        <f t="shared" si="3"/>
        <v>900</v>
      </c>
      <c r="X9" s="39">
        <v>745</v>
      </c>
      <c r="Y9" s="16">
        <v>936</v>
      </c>
      <c r="Z9" s="1">
        <v>961.5</v>
      </c>
      <c r="AA9" s="16">
        <v>0.50999999999999979</v>
      </c>
      <c r="AB9" s="16">
        <v>50</v>
      </c>
      <c r="AC9" s="47">
        <v>1060</v>
      </c>
      <c r="AD9" s="50">
        <v>1060</v>
      </c>
      <c r="AE9" s="35">
        <f t="shared" si="1"/>
        <v>962</v>
      </c>
      <c r="AF9" s="43">
        <f t="shared" si="2"/>
        <v>-98</v>
      </c>
    </row>
    <row r="10" spans="1:32" x14ac:dyDescent="0.25">
      <c r="A10" s="16">
        <v>6</v>
      </c>
      <c r="B10" s="17" t="s">
        <v>14</v>
      </c>
      <c r="C10" s="16">
        <v>0</v>
      </c>
      <c r="D10" s="18">
        <v>58</v>
      </c>
      <c r="E10" s="28">
        <v>33</v>
      </c>
      <c r="F10" s="19">
        <v>1</v>
      </c>
      <c r="G10" s="16">
        <v>4</v>
      </c>
      <c r="H10" s="16">
        <v>1</v>
      </c>
      <c r="I10" s="16">
        <v>3</v>
      </c>
      <c r="J10" s="16">
        <v>0</v>
      </c>
      <c r="K10" s="16">
        <v>13</v>
      </c>
      <c r="L10" s="16">
        <v>1</v>
      </c>
      <c r="M10" s="16">
        <v>26</v>
      </c>
      <c r="N10" s="16">
        <v>1</v>
      </c>
      <c r="O10" s="16">
        <v>1</v>
      </c>
      <c r="P10" s="16">
        <v>0</v>
      </c>
      <c r="Q10" s="16">
        <v>15</v>
      </c>
      <c r="R10" s="16">
        <v>1</v>
      </c>
      <c r="S10" s="16">
        <v>2</v>
      </c>
      <c r="T10" s="16">
        <v>0</v>
      </c>
      <c r="U10" s="7">
        <v>8</v>
      </c>
      <c r="V10" s="6">
        <v>5</v>
      </c>
      <c r="W10" s="2">
        <f t="shared" si="3"/>
        <v>800</v>
      </c>
      <c r="X10" s="39">
        <v>788</v>
      </c>
      <c r="Y10" s="16">
        <v>877</v>
      </c>
      <c r="Z10" s="1">
        <v>935.2</v>
      </c>
      <c r="AA10" s="16">
        <v>0.96999999999999975</v>
      </c>
      <c r="AB10" s="16">
        <v>60</v>
      </c>
      <c r="AC10" s="47">
        <v>1037</v>
      </c>
      <c r="AD10" s="50">
        <v>1036</v>
      </c>
      <c r="AE10" s="35">
        <f t="shared" si="1"/>
        <v>936</v>
      </c>
      <c r="AF10" s="43">
        <f t="shared" si="2"/>
        <v>-100</v>
      </c>
    </row>
    <row r="11" spans="1:32" x14ac:dyDescent="0.25">
      <c r="A11" s="7">
        <v>7</v>
      </c>
      <c r="B11" s="4" t="s">
        <v>15</v>
      </c>
      <c r="C11" s="16">
        <v>0</v>
      </c>
      <c r="D11" s="8">
        <v>44</v>
      </c>
      <c r="E11" s="28">
        <v>36</v>
      </c>
      <c r="F11" s="10">
        <v>1</v>
      </c>
      <c r="G11" s="7">
        <v>1</v>
      </c>
      <c r="H11" s="5">
        <v>0</v>
      </c>
      <c r="I11" s="5">
        <v>26</v>
      </c>
      <c r="J11" s="7">
        <v>1</v>
      </c>
      <c r="K11" s="7">
        <v>10</v>
      </c>
      <c r="L11" s="7">
        <v>1</v>
      </c>
      <c r="M11" s="7">
        <v>3</v>
      </c>
      <c r="N11" s="7">
        <v>0</v>
      </c>
      <c r="O11" s="7">
        <v>28</v>
      </c>
      <c r="P11" s="7">
        <v>1</v>
      </c>
      <c r="Q11" s="7">
        <v>8</v>
      </c>
      <c r="R11" s="7">
        <v>0</v>
      </c>
      <c r="S11" s="7">
        <v>15</v>
      </c>
      <c r="T11" s="7">
        <v>1</v>
      </c>
      <c r="U11" s="7">
        <v>8</v>
      </c>
      <c r="V11" s="6">
        <v>5</v>
      </c>
      <c r="W11" s="2">
        <f t="shared" si="3"/>
        <v>800</v>
      </c>
      <c r="X11" s="37">
        <v>725</v>
      </c>
      <c r="Y11" s="37">
        <v>814</v>
      </c>
      <c r="Z11" s="29">
        <v>857.80000000000007</v>
      </c>
      <c r="AA11" s="7">
        <v>0.73000000000000043</v>
      </c>
      <c r="AB11" s="7">
        <v>60</v>
      </c>
      <c r="AC11" s="45">
        <v>946</v>
      </c>
      <c r="AD11" s="51">
        <v>946</v>
      </c>
      <c r="AE11" s="35">
        <f t="shared" si="1"/>
        <v>858</v>
      </c>
      <c r="AF11" s="43">
        <f t="shared" si="2"/>
        <v>-88</v>
      </c>
    </row>
    <row r="12" spans="1:32" x14ac:dyDescent="0.25">
      <c r="A12" s="16">
        <v>8</v>
      </c>
      <c r="B12" s="17" t="s">
        <v>16</v>
      </c>
      <c r="C12" s="16">
        <v>0</v>
      </c>
      <c r="D12" s="18">
        <v>18</v>
      </c>
      <c r="E12" s="28">
        <v>2</v>
      </c>
      <c r="F12" s="19">
        <v>0</v>
      </c>
      <c r="G12" s="16">
        <v>33</v>
      </c>
      <c r="H12" s="16">
        <v>1</v>
      </c>
      <c r="I12" s="16">
        <v>20</v>
      </c>
      <c r="J12" s="16">
        <v>1</v>
      </c>
      <c r="K12" s="16">
        <v>19</v>
      </c>
      <c r="L12" s="16">
        <v>1</v>
      </c>
      <c r="M12" s="16">
        <v>22</v>
      </c>
      <c r="N12" s="16">
        <v>1</v>
      </c>
      <c r="O12" s="16">
        <v>14</v>
      </c>
      <c r="P12" s="16">
        <v>0</v>
      </c>
      <c r="Q12" s="16">
        <v>7</v>
      </c>
      <c r="R12" s="16">
        <v>1</v>
      </c>
      <c r="S12" s="16">
        <v>5</v>
      </c>
      <c r="T12" s="16">
        <v>0</v>
      </c>
      <c r="U12" s="7">
        <v>8</v>
      </c>
      <c r="V12" s="6">
        <v>5</v>
      </c>
      <c r="W12" s="2">
        <f t="shared" si="3"/>
        <v>800</v>
      </c>
      <c r="X12" s="39">
        <v>744</v>
      </c>
      <c r="Y12" s="16">
        <v>833</v>
      </c>
      <c r="Z12" s="1">
        <v>851</v>
      </c>
      <c r="AA12" s="16">
        <v>0.29999999999999982</v>
      </c>
      <c r="AB12" s="16">
        <v>60</v>
      </c>
      <c r="AC12" s="47">
        <v>922</v>
      </c>
      <c r="AD12" s="50">
        <v>922</v>
      </c>
      <c r="AE12" s="35">
        <f t="shared" si="1"/>
        <v>851</v>
      </c>
      <c r="AF12" s="43">
        <f t="shared" si="2"/>
        <v>-71</v>
      </c>
    </row>
    <row r="13" spans="1:32" x14ac:dyDescent="0.25">
      <c r="A13" s="7">
        <v>9</v>
      </c>
      <c r="B13" s="4" t="s">
        <v>17</v>
      </c>
      <c r="C13" s="16">
        <v>0</v>
      </c>
      <c r="D13" s="8">
        <v>-2</v>
      </c>
      <c r="E13" s="28">
        <v>12</v>
      </c>
      <c r="F13" s="10">
        <v>0</v>
      </c>
      <c r="G13" s="7">
        <v>29</v>
      </c>
      <c r="H13" s="5">
        <v>1</v>
      </c>
      <c r="I13" s="5">
        <v>5</v>
      </c>
      <c r="J13" s="7">
        <v>0</v>
      </c>
      <c r="K13" s="7">
        <v>11</v>
      </c>
      <c r="L13" s="7">
        <v>1</v>
      </c>
      <c r="M13" s="7">
        <v>13</v>
      </c>
      <c r="N13" s="7">
        <v>0</v>
      </c>
      <c r="O13" s="7">
        <v>24</v>
      </c>
      <c r="P13" s="7">
        <v>1</v>
      </c>
      <c r="Q13" s="7"/>
      <c r="R13" s="7"/>
      <c r="S13" s="7">
        <v>14</v>
      </c>
      <c r="T13" s="7">
        <v>1</v>
      </c>
      <c r="U13" s="7">
        <v>7</v>
      </c>
      <c r="V13" s="6">
        <v>4</v>
      </c>
      <c r="W13" s="2">
        <f t="shared" si="3"/>
        <v>758</v>
      </c>
      <c r="X13" s="37">
        <v>750</v>
      </c>
      <c r="Y13" s="37">
        <v>800</v>
      </c>
      <c r="Z13" s="29">
        <v>798.25</v>
      </c>
      <c r="AA13" s="7">
        <v>-7.0000000000000284E-2</v>
      </c>
      <c r="AB13" s="7">
        <v>25</v>
      </c>
      <c r="AC13" s="45">
        <v>826</v>
      </c>
      <c r="AD13" s="51">
        <v>825</v>
      </c>
      <c r="AE13" s="35">
        <f t="shared" si="1"/>
        <v>799</v>
      </c>
      <c r="AF13" s="43">
        <f t="shared" si="2"/>
        <v>-26</v>
      </c>
    </row>
    <row r="14" spans="1:32" x14ac:dyDescent="0.25">
      <c r="A14" s="16">
        <v>10</v>
      </c>
      <c r="B14" s="17" t="s">
        <v>18</v>
      </c>
      <c r="C14" s="16">
        <v>0</v>
      </c>
      <c r="D14" s="18">
        <v>19</v>
      </c>
      <c r="E14" s="28">
        <v>1</v>
      </c>
      <c r="F14" s="19">
        <v>0</v>
      </c>
      <c r="G14" s="16">
        <v>36</v>
      </c>
      <c r="H14" s="16">
        <v>1</v>
      </c>
      <c r="I14" s="16">
        <v>31</v>
      </c>
      <c r="J14" s="16">
        <v>1</v>
      </c>
      <c r="K14" s="16">
        <v>7</v>
      </c>
      <c r="L14" s="16">
        <v>0</v>
      </c>
      <c r="M14" s="16">
        <v>25</v>
      </c>
      <c r="N14" s="16">
        <v>0</v>
      </c>
      <c r="O14" s="16">
        <v>18</v>
      </c>
      <c r="P14" s="16">
        <v>1</v>
      </c>
      <c r="Q14" s="16">
        <v>22</v>
      </c>
      <c r="R14" s="16">
        <v>1</v>
      </c>
      <c r="S14" s="16">
        <v>19</v>
      </c>
      <c r="T14" s="16">
        <v>1</v>
      </c>
      <c r="U14" s="7">
        <v>8</v>
      </c>
      <c r="V14" s="6">
        <v>5</v>
      </c>
      <c r="W14" s="2">
        <f t="shared" si="3"/>
        <v>800</v>
      </c>
      <c r="X14" s="39">
        <v>662</v>
      </c>
      <c r="Y14" s="16">
        <v>751</v>
      </c>
      <c r="Z14" s="1">
        <v>769.90000000000009</v>
      </c>
      <c r="AA14" s="16">
        <v>0.27000000000000046</v>
      </c>
      <c r="AB14" s="16">
        <v>70</v>
      </c>
      <c r="AC14" s="47">
        <v>811</v>
      </c>
      <c r="AD14" s="50">
        <v>811</v>
      </c>
      <c r="AE14" s="35">
        <f t="shared" si="1"/>
        <v>770</v>
      </c>
      <c r="AF14" s="43">
        <f t="shared" si="2"/>
        <v>-41</v>
      </c>
    </row>
    <row r="15" spans="1:32" x14ac:dyDescent="0.25">
      <c r="A15" s="11">
        <v>11</v>
      </c>
      <c r="B15" s="21" t="s">
        <v>19</v>
      </c>
      <c r="C15" s="16">
        <v>0</v>
      </c>
      <c r="D15" s="22">
        <v>27</v>
      </c>
      <c r="E15" s="28">
        <v>26</v>
      </c>
      <c r="F15" s="23">
        <v>1</v>
      </c>
      <c r="G15" s="20">
        <v>2</v>
      </c>
      <c r="H15" s="20">
        <v>0</v>
      </c>
      <c r="I15" s="20">
        <v>23</v>
      </c>
      <c r="J15" s="20">
        <v>1</v>
      </c>
      <c r="K15" s="20">
        <v>9</v>
      </c>
      <c r="L15" s="20">
        <v>0</v>
      </c>
      <c r="M15" s="20">
        <v>16</v>
      </c>
      <c r="N15" s="20">
        <v>0</v>
      </c>
      <c r="O15" s="20">
        <v>27</v>
      </c>
      <c r="P15" s="20">
        <v>1</v>
      </c>
      <c r="Q15" s="20">
        <v>17</v>
      </c>
      <c r="R15" s="20">
        <v>1</v>
      </c>
      <c r="S15" s="20">
        <v>22</v>
      </c>
      <c r="T15" s="20">
        <v>1</v>
      </c>
      <c r="U15" s="7">
        <v>8</v>
      </c>
      <c r="V15" s="6">
        <v>5</v>
      </c>
      <c r="W15" s="2">
        <f t="shared" si="3"/>
        <v>800</v>
      </c>
      <c r="X15" s="40">
        <v>701</v>
      </c>
      <c r="Y15" s="20">
        <v>790</v>
      </c>
      <c r="Z15" s="30">
        <v>816.6</v>
      </c>
      <c r="AA15" s="20">
        <v>0.37999999999999989</v>
      </c>
      <c r="AB15" s="20">
        <v>70</v>
      </c>
      <c r="AC15" s="48">
        <v>812</v>
      </c>
      <c r="AD15" s="52">
        <v>813</v>
      </c>
      <c r="AE15" s="35">
        <f t="shared" si="1"/>
        <v>817</v>
      </c>
      <c r="AF15" s="43">
        <f t="shared" si="2"/>
        <v>4</v>
      </c>
    </row>
    <row r="16" spans="1:32" x14ac:dyDescent="0.25">
      <c r="A16" s="11">
        <v>12</v>
      </c>
      <c r="B16" s="24" t="s">
        <v>20</v>
      </c>
      <c r="C16" s="16">
        <v>0</v>
      </c>
      <c r="D16" s="25">
        <v>20</v>
      </c>
      <c r="E16" s="28">
        <v>9</v>
      </c>
      <c r="F16" s="26">
        <v>1</v>
      </c>
      <c r="G16" s="11">
        <v>15</v>
      </c>
      <c r="H16" s="11">
        <v>0</v>
      </c>
      <c r="I16" s="11">
        <v>18</v>
      </c>
      <c r="J16" s="11">
        <v>0</v>
      </c>
      <c r="K16" s="11">
        <v>17</v>
      </c>
      <c r="L16" s="11">
        <v>0</v>
      </c>
      <c r="M16" s="11">
        <v>35</v>
      </c>
      <c r="N16" s="11">
        <v>1</v>
      </c>
      <c r="O16" s="11">
        <v>34</v>
      </c>
      <c r="P16" s="11">
        <v>1</v>
      </c>
      <c r="Q16" s="11">
        <v>26</v>
      </c>
      <c r="R16" s="11">
        <v>1</v>
      </c>
      <c r="S16" s="11">
        <v>16</v>
      </c>
      <c r="T16" s="11">
        <v>1</v>
      </c>
      <c r="U16" s="7">
        <v>8</v>
      </c>
      <c r="V16" s="6">
        <v>5</v>
      </c>
      <c r="W16" s="2">
        <f t="shared" si="3"/>
        <v>800</v>
      </c>
      <c r="X16" s="38">
        <v>645</v>
      </c>
      <c r="Y16" s="11">
        <v>734</v>
      </c>
      <c r="Z16" s="31">
        <v>754.3</v>
      </c>
      <c r="AA16" s="11">
        <v>0.28999999999999915</v>
      </c>
      <c r="AB16" s="11">
        <v>70</v>
      </c>
      <c r="AC16" s="49">
        <v>749</v>
      </c>
      <c r="AD16" s="53">
        <v>749</v>
      </c>
      <c r="AE16" s="35">
        <f t="shared" si="1"/>
        <v>755</v>
      </c>
      <c r="AF16" s="43">
        <f t="shared" si="2"/>
        <v>6</v>
      </c>
    </row>
    <row r="17" spans="1:32" x14ac:dyDescent="0.25">
      <c r="A17" s="11">
        <v>13</v>
      </c>
      <c r="B17" s="24" t="s">
        <v>21</v>
      </c>
      <c r="C17" s="16">
        <v>0</v>
      </c>
      <c r="D17" s="25">
        <v>25</v>
      </c>
      <c r="E17" s="28">
        <v>24</v>
      </c>
      <c r="F17" s="26">
        <v>1</v>
      </c>
      <c r="G17" s="11">
        <v>34</v>
      </c>
      <c r="H17" s="11">
        <v>1</v>
      </c>
      <c r="I17" s="11">
        <v>1</v>
      </c>
      <c r="J17" s="11">
        <v>0</v>
      </c>
      <c r="K17" s="11">
        <v>6</v>
      </c>
      <c r="L17" s="11">
        <v>0</v>
      </c>
      <c r="M17" s="11">
        <v>9</v>
      </c>
      <c r="N17" s="11">
        <v>1</v>
      </c>
      <c r="O17" s="11">
        <v>22</v>
      </c>
      <c r="P17" s="11">
        <v>0.5</v>
      </c>
      <c r="Q17" s="11">
        <v>25</v>
      </c>
      <c r="R17" s="11">
        <v>1</v>
      </c>
      <c r="S17" s="11">
        <v>4</v>
      </c>
      <c r="T17" s="11">
        <v>0</v>
      </c>
      <c r="U17" s="7">
        <v>8</v>
      </c>
      <c r="V17" s="6">
        <v>4.5</v>
      </c>
      <c r="W17" s="2">
        <f t="shared" si="3"/>
        <v>750</v>
      </c>
      <c r="X17" s="38">
        <v>732</v>
      </c>
      <c r="Y17" s="11">
        <v>776</v>
      </c>
      <c r="Z17" s="31">
        <v>800.50000000000011</v>
      </c>
      <c r="AA17" s="11">
        <v>0.35000000000000142</v>
      </c>
      <c r="AB17" s="11">
        <v>70</v>
      </c>
      <c r="AC17" s="49">
        <v>865</v>
      </c>
      <c r="AD17" s="53">
        <v>864</v>
      </c>
      <c r="AE17" s="35">
        <f t="shared" si="1"/>
        <v>801</v>
      </c>
      <c r="AF17" s="43">
        <f t="shared" si="2"/>
        <v>-63</v>
      </c>
    </row>
    <row r="18" spans="1:32" x14ac:dyDescent="0.25">
      <c r="A18" s="11">
        <v>14</v>
      </c>
      <c r="B18" s="24" t="s">
        <v>22</v>
      </c>
      <c r="C18" s="16">
        <v>0</v>
      </c>
      <c r="D18" s="25">
        <v>34</v>
      </c>
      <c r="E18" s="28">
        <v>23</v>
      </c>
      <c r="F18" s="26">
        <v>1</v>
      </c>
      <c r="G18" s="11">
        <v>27</v>
      </c>
      <c r="H18" s="11">
        <v>1</v>
      </c>
      <c r="I18" s="11">
        <v>2</v>
      </c>
      <c r="J18" s="11">
        <v>0.5</v>
      </c>
      <c r="K18" s="11">
        <v>25</v>
      </c>
      <c r="L18" s="11">
        <v>1</v>
      </c>
      <c r="M18" s="11">
        <v>15</v>
      </c>
      <c r="N18" s="11">
        <v>0</v>
      </c>
      <c r="O18" s="11">
        <v>8</v>
      </c>
      <c r="P18" s="11">
        <v>1</v>
      </c>
      <c r="Q18" s="11">
        <v>3</v>
      </c>
      <c r="R18" s="11">
        <v>0</v>
      </c>
      <c r="S18" s="11">
        <v>9</v>
      </c>
      <c r="T18" s="11">
        <v>0</v>
      </c>
      <c r="U18" s="7">
        <v>8</v>
      </c>
      <c r="V18" s="6">
        <v>4.5</v>
      </c>
      <c r="W18" s="2">
        <f t="shared" si="3"/>
        <v>750</v>
      </c>
      <c r="X18" s="38">
        <v>745</v>
      </c>
      <c r="Y18" s="11">
        <v>789</v>
      </c>
      <c r="Z18" s="31">
        <v>822.6</v>
      </c>
      <c r="AA18" s="11">
        <v>0.48000000000000043</v>
      </c>
      <c r="AB18" s="11">
        <v>70</v>
      </c>
      <c r="AC18" s="49">
        <v>884</v>
      </c>
      <c r="AD18" s="53">
        <v>884</v>
      </c>
      <c r="AE18" s="35">
        <f t="shared" si="1"/>
        <v>823</v>
      </c>
      <c r="AF18" s="43">
        <f t="shared" si="2"/>
        <v>-61</v>
      </c>
    </row>
    <row r="19" spans="1:32" x14ac:dyDescent="0.25">
      <c r="A19" s="11">
        <v>15</v>
      </c>
      <c r="B19" s="24" t="s">
        <v>23</v>
      </c>
      <c r="C19" s="16">
        <v>0</v>
      </c>
      <c r="D19" s="25">
        <v>17</v>
      </c>
      <c r="E19" s="28">
        <v>21</v>
      </c>
      <c r="F19" s="26">
        <v>1</v>
      </c>
      <c r="G19" s="11">
        <v>12</v>
      </c>
      <c r="H19" s="11">
        <v>1</v>
      </c>
      <c r="I19" s="11">
        <v>28</v>
      </c>
      <c r="J19" s="11">
        <v>1</v>
      </c>
      <c r="K19" s="11">
        <v>1</v>
      </c>
      <c r="L19" s="11">
        <v>0</v>
      </c>
      <c r="M19" s="11">
        <v>14</v>
      </c>
      <c r="N19" s="11">
        <v>1</v>
      </c>
      <c r="O19" s="11">
        <v>3</v>
      </c>
      <c r="P19" s="11">
        <v>0</v>
      </c>
      <c r="Q19" s="11">
        <v>6</v>
      </c>
      <c r="R19" s="11">
        <v>0</v>
      </c>
      <c r="S19" s="11">
        <v>7</v>
      </c>
      <c r="T19" s="11">
        <v>0</v>
      </c>
      <c r="U19" s="7">
        <v>8</v>
      </c>
      <c r="V19" s="6">
        <v>4</v>
      </c>
      <c r="W19" s="2">
        <f t="shared" si="3"/>
        <v>700</v>
      </c>
      <c r="X19" s="38">
        <v>806</v>
      </c>
      <c r="Y19" s="11">
        <v>806</v>
      </c>
      <c r="Z19" s="31">
        <v>823.4</v>
      </c>
      <c r="AA19" s="11">
        <v>0.29000000000000004</v>
      </c>
      <c r="AB19" s="11">
        <v>60</v>
      </c>
      <c r="AC19" s="49">
        <v>896</v>
      </c>
      <c r="AD19" s="53">
        <v>896</v>
      </c>
      <c r="AE19" s="35">
        <f t="shared" si="1"/>
        <v>824</v>
      </c>
      <c r="AF19" s="43">
        <f t="shared" si="2"/>
        <v>-72</v>
      </c>
    </row>
    <row r="20" spans="1:32" x14ac:dyDescent="0.25">
      <c r="A20" s="11">
        <v>16</v>
      </c>
      <c r="B20" s="24" t="s">
        <v>24</v>
      </c>
      <c r="C20" s="16">
        <v>0</v>
      </c>
      <c r="D20" s="25">
        <v>-2</v>
      </c>
      <c r="E20" s="28">
        <v>17</v>
      </c>
      <c r="F20" s="26">
        <v>0</v>
      </c>
      <c r="G20" s="11">
        <v>5</v>
      </c>
      <c r="H20" s="11">
        <v>0</v>
      </c>
      <c r="I20" s="11">
        <v>29</v>
      </c>
      <c r="J20" s="11">
        <v>1</v>
      </c>
      <c r="K20" s="11">
        <v>31</v>
      </c>
      <c r="L20" s="11">
        <v>1</v>
      </c>
      <c r="M20" s="11">
        <v>11</v>
      </c>
      <c r="N20" s="11">
        <v>1</v>
      </c>
      <c r="O20" s="11">
        <v>20</v>
      </c>
      <c r="P20" s="11">
        <v>1</v>
      </c>
      <c r="Q20" s="11">
        <v>2</v>
      </c>
      <c r="R20" s="11">
        <v>0</v>
      </c>
      <c r="S20" s="11">
        <v>12</v>
      </c>
      <c r="T20" s="11">
        <v>0</v>
      </c>
      <c r="U20" s="7">
        <v>8</v>
      </c>
      <c r="V20" s="6">
        <v>4</v>
      </c>
      <c r="W20" s="2">
        <f t="shared" si="3"/>
        <v>700</v>
      </c>
      <c r="X20" s="38">
        <v>750</v>
      </c>
      <c r="Y20" s="11">
        <v>750</v>
      </c>
      <c r="Z20" s="31">
        <v>747.75</v>
      </c>
      <c r="AA20" s="11">
        <v>-8.9999999999999858E-2</v>
      </c>
      <c r="AB20" s="11">
        <v>25</v>
      </c>
      <c r="AC20" s="49">
        <v>725</v>
      </c>
      <c r="AD20" s="53">
        <v>726</v>
      </c>
      <c r="AE20" s="35">
        <f t="shared" si="1"/>
        <v>748</v>
      </c>
      <c r="AF20" s="43">
        <f t="shared" si="2"/>
        <v>22</v>
      </c>
    </row>
    <row r="21" spans="1:32" x14ac:dyDescent="0.25">
      <c r="A21" s="11">
        <v>17</v>
      </c>
      <c r="B21" s="24" t="s">
        <v>25</v>
      </c>
      <c r="C21" s="16">
        <v>0</v>
      </c>
      <c r="D21" s="25">
        <v>-1</v>
      </c>
      <c r="E21" s="28">
        <v>16</v>
      </c>
      <c r="F21" s="26">
        <v>1</v>
      </c>
      <c r="G21" s="11">
        <v>3</v>
      </c>
      <c r="H21" s="11">
        <v>0</v>
      </c>
      <c r="I21" s="11">
        <v>25</v>
      </c>
      <c r="J21" s="11">
        <v>0</v>
      </c>
      <c r="K21" s="11">
        <v>12</v>
      </c>
      <c r="L21" s="11">
        <v>1</v>
      </c>
      <c r="M21" s="11">
        <v>28</v>
      </c>
      <c r="N21" s="11">
        <v>0</v>
      </c>
      <c r="O21" s="11">
        <v>21</v>
      </c>
      <c r="P21" s="11">
        <v>1</v>
      </c>
      <c r="Q21" s="11">
        <v>11</v>
      </c>
      <c r="R21" s="11">
        <v>0</v>
      </c>
      <c r="S21" s="11">
        <v>27</v>
      </c>
      <c r="T21" s="11">
        <v>1</v>
      </c>
      <c r="U21" s="7">
        <v>8</v>
      </c>
      <c r="V21" s="6">
        <v>4</v>
      </c>
      <c r="W21" s="2">
        <f t="shared" si="3"/>
        <v>700</v>
      </c>
      <c r="X21" s="38">
        <v>725</v>
      </c>
      <c r="Y21" s="11">
        <v>725</v>
      </c>
      <c r="Z21" s="31">
        <v>723.75</v>
      </c>
      <c r="AA21" s="11">
        <v>-4.9999999999999822E-2</v>
      </c>
      <c r="AB21" s="11">
        <v>25</v>
      </c>
      <c r="AC21" s="49">
        <v>732</v>
      </c>
      <c r="AD21" s="53">
        <v>732</v>
      </c>
      <c r="AE21" s="35">
        <f t="shared" si="1"/>
        <v>724</v>
      </c>
      <c r="AF21" s="43">
        <f t="shared" si="2"/>
        <v>-8</v>
      </c>
    </row>
    <row r="22" spans="1:32" x14ac:dyDescent="0.25">
      <c r="A22" s="11">
        <v>18</v>
      </c>
      <c r="B22" s="24" t="s">
        <v>26</v>
      </c>
      <c r="C22" s="16">
        <v>0</v>
      </c>
      <c r="D22" s="25">
        <v>-10</v>
      </c>
      <c r="E22" s="28">
        <v>28</v>
      </c>
      <c r="F22" s="26">
        <v>0</v>
      </c>
      <c r="G22" s="11">
        <v>21</v>
      </c>
      <c r="H22" s="11">
        <v>1</v>
      </c>
      <c r="I22" s="11">
        <v>12</v>
      </c>
      <c r="J22" s="11">
        <v>1</v>
      </c>
      <c r="K22" s="11">
        <v>4</v>
      </c>
      <c r="L22" s="11">
        <v>0</v>
      </c>
      <c r="M22" s="11">
        <v>24</v>
      </c>
      <c r="N22" s="11">
        <v>0</v>
      </c>
      <c r="O22" s="11">
        <v>10</v>
      </c>
      <c r="P22" s="11">
        <v>0</v>
      </c>
      <c r="Q22" s="11">
        <v>35</v>
      </c>
      <c r="R22" s="11">
        <v>1</v>
      </c>
      <c r="S22" s="11">
        <v>25</v>
      </c>
      <c r="T22" s="11">
        <v>1</v>
      </c>
      <c r="U22" s="7">
        <v>8</v>
      </c>
      <c r="V22" s="6">
        <v>4</v>
      </c>
      <c r="W22" s="2">
        <f t="shared" si="3"/>
        <v>700</v>
      </c>
      <c r="X22" s="38">
        <v>706</v>
      </c>
      <c r="Y22" s="11">
        <v>706</v>
      </c>
      <c r="Z22" s="31">
        <v>696.25</v>
      </c>
      <c r="AA22" s="11">
        <v>-0.38999999999999968</v>
      </c>
      <c r="AB22" s="11">
        <v>25</v>
      </c>
      <c r="AC22" s="49">
        <v>676</v>
      </c>
      <c r="AD22" s="53">
        <v>676</v>
      </c>
      <c r="AE22" s="35">
        <f t="shared" si="1"/>
        <v>697</v>
      </c>
      <c r="AF22" s="43">
        <f t="shared" si="2"/>
        <v>21</v>
      </c>
    </row>
    <row r="23" spans="1:32" x14ac:dyDescent="0.25">
      <c r="A23" s="11">
        <v>19</v>
      </c>
      <c r="B23" s="24" t="s">
        <v>27</v>
      </c>
      <c r="C23" s="16">
        <v>0</v>
      </c>
      <c r="D23" s="25">
        <v>0</v>
      </c>
      <c r="E23" s="28">
        <v>31</v>
      </c>
      <c r="F23" s="26">
        <v>1</v>
      </c>
      <c r="G23" s="11">
        <v>28</v>
      </c>
      <c r="H23" s="11">
        <v>0</v>
      </c>
      <c r="I23" s="11">
        <v>36</v>
      </c>
      <c r="J23" s="11">
        <v>1</v>
      </c>
      <c r="K23" s="11">
        <v>8</v>
      </c>
      <c r="L23" s="11">
        <v>0</v>
      </c>
      <c r="M23" s="11">
        <v>27</v>
      </c>
      <c r="N23" s="11">
        <v>1</v>
      </c>
      <c r="O23" s="11">
        <v>23</v>
      </c>
      <c r="P23" s="11">
        <v>1</v>
      </c>
      <c r="Q23" s="11">
        <v>5</v>
      </c>
      <c r="R23" s="11">
        <v>0</v>
      </c>
      <c r="S23" s="11">
        <v>10</v>
      </c>
      <c r="T23" s="11">
        <v>0</v>
      </c>
      <c r="U23" s="7">
        <v>8</v>
      </c>
      <c r="V23" s="6">
        <v>4</v>
      </c>
      <c r="W23" s="2">
        <f t="shared" si="3"/>
        <v>700</v>
      </c>
      <c r="X23" s="38">
        <v>662</v>
      </c>
      <c r="Y23" s="11">
        <v>662</v>
      </c>
      <c r="Z23" s="31">
        <v>662</v>
      </c>
      <c r="AA23" s="11">
        <v>0</v>
      </c>
      <c r="AB23" s="11">
        <v>80</v>
      </c>
      <c r="AC23" s="49">
        <v>657</v>
      </c>
      <c r="AD23" s="53">
        <v>658</v>
      </c>
      <c r="AE23" s="35">
        <f t="shared" si="1"/>
        <v>662</v>
      </c>
      <c r="AF23" s="43">
        <f t="shared" si="2"/>
        <v>4</v>
      </c>
    </row>
    <row r="24" spans="1:32" x14ac:dyDescent="0.25">
      <c r="A24" s="11">
        <v>20</v>
      </c>
      <c r="B24" s="24" t="s">
        <v>28</v>
      </c>
      <c r="C24" s="16">
        <v>0</v>
      </c>
      <c r="D24" s="25">
        <v>-5</v>
      </c>
      <c r="E24" s="28">
        <v>25</v>
      </c>
      <c r="F24" s="26">
        <v>0</v>
      </c>
      <c r="G24" s="11">
        <v>32</v>
      </c>
      <c r="H24" s="11">
        <v>1</v>
      </c>
      <c r="I24" s="11">
        <v>8</v>
      </c>
      <c r="J24" s="11">
        <v>0</v>
      </c>
      <c r="K24" s="11">
        <v>21</v>
      </c>
      <c r="L24" s="11">
        <v>1</v>
      </c>
      <c r="M24" s="11">
        <v>23</v>
      </c>
      <c r="N24" s="11">
        <v>1</v>
      </c>
      <c r="O24" s="11">
        <v>16</v>
      </c>
      <c r="P24" s="11">
        <v>0</v>
      </c>
      <c r="Q24" s="11">
        <v>27</v>
      </c>
      <c r="R24" s="11">
        <v>0</v>
      </c>
      <c r="S24" s="11">
        <v>26</v>
      </c>
      <c r="T24" s="11">
        <v>1</v>
      </c>
      <c r="U24" s="7">
        <v>8</v>
      </c>
      <c r="V24" s="6">
        <v>4</v>
      </c>
      <c r="W24" s="2">
        <f t="shared" si="3"/>
        <v>700</v>
      </c>
      <c r="X24" s="38">
        <v>650</v>
      </c>
      <c r="Y24" s="11">
        <v>650</v>
      </c>
      <c r="Z24" s="31">
        <v>644.75</v>
      </c>
      <c r="AA24" s="11">
        <v>-0.20999999999999996</v>
      </c>
      <c r="AB24" s="11">
        <v>25</v>
      </c>
      <c r="AC24" s="49">
        <v>585</v>
      </c>
      <c r="AD24" s="53">
        <v>585</v>
      </c>
      <c r="AE24" s="35">
        <f t="shared" si="1"/>
        <v>645</v>
      </c>
      <c r="AF24" s="43">
        <f t="shared" si="2"/>
        <v>60</v>
      </c>
    </row>
    <row r="25" spans="1:32" x14ac:dyDescent="0.25">
      <c r="A25" s="11">
        <v>21</v>
      </c>
      <c r="B25" s="24" t="s">
        <v>29</v>
      </c>
      <c r="C25" s="16">
        <v>0</v>
      </c>
      <c r="D25" s="25">
        <v>-7</v>
      </c>
      <c r="E25" s="28">
        <v>15</v>
      </c>
      <c r="F25" s="26">
        <v>0</v>
      </c>
      <c r="G25" s="11">
        <v>18</v>
      </c>
      <c r="H25" s="11">
        <v>0</v>
      </c>
      <c r="I25" s="11">
        <v>33</v>
      </c>
      <c r="J25" s="11">
        <v>1</v>
      </c>
      <c r="K25" s="11">
        <v>20</v>
      </c>
      <c r="L25" s="11">
        <v>0</v>
      </c>
      <c r="M25" s="11">
        <v>30</v>
      </c>
      <c r="N25" s="11">
        <v>1</v>
      </c>
      <c r="O25" s="11">
        <v>17</v>
      </c>
      <c r="P25" s="11">
        <v>0</v>
      </c>
      <c r="Q25" s="11">
        <v>34</v>
      </c>
      <c r="R25" s="11">
        <v>1</v>
      </c>
      <c r="S25" s="11">
        <v>29</v>
      </c>
      <c r="T25" s="11">
        <v>1</v>
      </c>
      <c r="U25" s="7">
        <v>8</v>
      </c>
      <c r="V25" s="6">
        <v>4</v>
      </c>
      <c r="W25" s="2">
        <f t="shared" si="3"/>
        <v>700</v>
      </c>
      <c r="X25" s="38">
        <v>625</v>
      </c>
      <c r="Y25" s="11">
        <v>625</v>
      </c>
      <c r="Z25" s="31">
        <v>617.5</v>
      </c>
      <c r="AA25" s="11">
        <v>-0.29999999999999982</v>
      </c>
      <c r="AB25" s="11">
        <v>25</v>
      </c>
      <c r="AC25" s="49">
        <v>515</v>
      </c>
      <c r="AD25" s="53">
        <v>518</v>
      </c>
      <c r="AE25" s="35">
        <f t="shared" si="1"/>
        <v>618</v>
      </c>
      <c r="AF25" s="43">
        <f t="shared" si="2"/>
        <v>100</v>
      </c>
    </row>
    <row r="26" spans="1:32" x14ac:dyDescent="0.25">
      <c r="A26" s="11">
        <v>22</v>
      </c>
      <c r="B26" s="24" t="s">
        <v>269</v>
      </c>
      <c r="C26" s="16">
        <v>0</v>
      </c>
      <c r="D26" s="25">
        <v>-4</v>
      </c>
      <c r="E26" s="28">
        <v>32</v>
      </c>
      <c r="F26" s="26">
        <v>1</v>
      </c>
      <c r="G26" s="11">
        <v>25</v>
      </c>
      <c r="H26" s="11">
        <v>1</v>
      </c>
      <c r="I26" s="11">
        <v>4</v>
      </c>
      <c r="J26" s="11">
        <v>0</v>
      </c>
      <c r="K26" s="11">
        <v>28</v>
      </c>
      <c r="L26" s="11">
        <v>1</v>
      </c>
      <c r="M26" s="11">
        <v>8</v>
      </c>
      <c r="N26" s="11">
        <v>0</v>
      </c>
      <c r="O26" s="11">
        <v>13</v>
      </c>
      <c r="P26" s="11">
        <v>0.5</v>
      </c>
      <c r="Q26" s="11">
        <v>10</v>
      </c>
      <c r="R26" s="11">
        <v>0</v>
      </c>
      <c r="S26" s="11">
        <v>11</v>
      </c>
      <c r="T26" s="11">
        <v>0</v>
      </c>
      <c r="U26" s="7">
        <v>8</v>
      </c>
      <c r="V26" s="6">
        <v>3.5</v>
      </c>
      <c r="W26" s="2">
        <f t="shared" si="3"/>
        <v>650</v>
      </c>
      <c r="X26" s="38">
        <v>738</v>
      </c>
      <c r="Y26" s="11">
        <v>695</v>
      </c>
      <c r="Z26" s="31">
        <v>691.25</v>
      </c>
      <c r="AA26" s="11">
        <v>-0.15000000000000036</v>
      </c>
      <c r="AB26" s="11">
        <v>25</v>
      </c>
      <c r="AC26" s="49">
        <v>746</v>
      </c>
      <c r="AD26" s="53">
        <v>746</v>
      </c>
      <c r="AE26" s="35">
        <f t="shared" si="1"/>
        <v>692</v>
      </c>
      <c r="AF26" s="43">
        <f t="shared" si="2"/>
        <v>-54</v>
      </c>
    </row>
    <row r="27" spans="1:32" x14ac:dyDescent="0.25">
      <c r="A27" s="11">
        <v>23</v>
      </c>
      <c r="B27" s="24" t="s">
        <v>30</v>
      </c>
      <c r="C27" s="16">
        <v>0</v>
      </c>
      <c r="D27" s="25">
        <v>-10</v>
      </c>
      <c r="E27" s="28">
        <v>14</v>
      </c>
      <c r="F27" s="26">
        <v>0</v>
      </c>
      <c r="G27" s="11">
        <v>24</v>
      </c>
      <c r="H27" s="11">
        <v>1</v>
      </c>
      <c r="I27" s="11">
        <v>11</v>
      </c>
      <c r="J27" s="11">
        <v>0</v>
      </c>
      <c r="K27" s="11">
        <v>34</v>
      </c>
      <c r="L27" s="11">
        <v>1</v>
      </c>
      <c r="M27" s="11">
        <v>20</v>
      </c>
      <c r="N27" s="11">
        <v>0</v>
      </c>
      <c r="O27" s="11">
        <v>19</v>
      </c>
      <c r="P27" s="11">
        <v>0</v>
      </c>
      <c r="Q27" s="11">
        <v>31</v>
      </c>
      <c r="R27" s="11">
        <v>0.5</v>
      </c>
      <c r="S27" s="11">
        <v>33</v>
      </c>
      <c r="T27" s="11">
        <v>1</v>
      </c>
      <c r="U27" s="7">
        <v>8</v>
      </c>
      <c r="V27" s="6">
        <v>3.5</v>
      </c>
      <c r="W27" s="2">
        <f t="shared" si="3"/>
        <v>650</v>
      </c>
      <c r="X27" s="38">
        <v>644</v>
      </c>
      <c r="Y27" s="11">
        <v>601</v>
      </c>
      <c r="Z27" s="31">
        <v>591.25</v>
      </c>
      <c r="AA27" s="11">
        <v>-0.39000000000000012</v>
      </c>
      <c r="AB27" s="11">
        <v>25</v>
      </c>
      <c r="AC27" s="49">
        <v>486</v>
      </c>
      <c r="AD27" s="53">
        <v>489</v>
      </c>
      <c r="AE27" s="35">
        <f t="shared" si="1"/>
        <v>592</v>
      </c>
      <c r="AF27" s="43">
        <f t="shared" si="2"/>
        <v>103</v>
      </c>
    </row>
    <row r="28" spans="1:32" x14ac:dyDescent="0.25">
      <c r="A28" s="11">
        <v>24</v>
      </c>
      <c r="B28" s="24" t="s">
        <v>31</v>
      </c>
      <c r="C28" s="16">
        <v>0</v>
      </c>
      <c r="D28" s="25">
        <v>-9</v>
      </c>
      <c r="E28" s="28">
        <v>13</v>
      </c>
      <c r="F28" s="26">
        <v>0</v>
      </c>
      <c r="G28" s="11">
        <v>23</v>
      </c>
      <c r="H28" s="11">
        <v>0</v>
      </c>
      <c r="I28" s="11">
        <v>35</v>
      </c>
      <c r="J28" s="11">
        <v>1</v>
      </c>
      <c r="K28" s="11">
        <v>26</v>
      </c>
      <c r="L28" s="11">
        <v>0</v>
      </c>
      <c r="M28" s="11">
        <v>18</v>
      </c>
      <c r="N28" s="11">
        <v>1</v>
      </c>
      <c r="O28" s="11">
        <v>9</v>
      </c>
      <c r="P28" s="11">
        <v>0</v>
      </c>
      <c r="Q28" s="11">
        <v>32</v>
      </c>
      <c r="R28" s="11">
        <v>0.5</v>
      </c>
      <c r="S28" s="11">
        <v>31</v>
      </c>
      <c r="T28" s="11">
        <v>1</v>
      </c>
      <c r="U28" s="7">
        <v>8</v>
      </c>
      <c r="V28" s="6">
        <v>3.5</v>
      </c>
      <c r="W28" s="2">
        <f t="shared" si="3"/>
        <v>650</v>
      </c>
      <c r="X28" s="38">
        <v>632</v>
      </c>
      <c r="Y28" s="11">
        <v>589</v>
      </c>
      <c r="Z28" s="31">
        <v>580.5</v>
      </c>
      <c r="AA28" s="11">
        <v>-0.3400000000000003</v>
      </c>
      <c r="AB28" s="11">
        <v>25</v>
      </c>
      <c r="AC28" s="49">
        <v>480</v>
      </c>
      <c r="AD28" s="53">
        <v>482</v>
      </c>
      <c r="AE28" s="35">
        <f t="shared" si="1"/>
        <v>581</v>
      </c>
      <c r="AF28" s="43">
        <f t="shared" si="2"/>
        <v>99</v>
      </c>
    </row>
    <row r="29" spans="1:32" x14ac:dyDescent="0.25">
      <c r="A29" s="11">
        <v>25</v>
      </c>
      <c r="B29" s="24" t="s">
        <v>32</v>
      </c>
      <c r="C29" s="16">
        <v>0</v>
      </c>
      <c r="D29" s="25">
        <v>87</v>
      </c>
      <c r="E29" s="28">
        <v>20</v>
      </c>
      <c r="F29" s="26">
        <v>1</v>
      </c>
      <c r="G29" s="11">
        <v>22</v>
      </c>
      <c r="H29" s="11">
        <v>0</v>
      </c>
      <c r="I29" s="11">
        <v>17</v>
      </c>
      <c r="J29" s="11">
        <v>1</v>
      </c>
      <c r="K29" s="11">
        <v>14</v>
      </c>
      <c r="L29" s="11">
        <v>0</v>
      </c>
      <c r="M29" s="11">
        <v>10</v>
      </c>
      <c r="N29" s="11">
        <v>1</v>
      </c>
      <c r="O29" s="11">
        <v>5</v>
      </c>
      <c r="P29" s="11">
        <v>0</v>
      </c>
      <c r="Q29" s="11">
        <v>13</v>
      </c>
      <c r="R29" s="11">
        <v>0</v>
      </c>
      <c r="S29" s="11">
        <v>18</v>
      </c>
      <c r="T29" s="11">
        <v>0</v>
      </c>
      <c r="U29" s="7">
        <v>8</v>
      </c>
      <c r="V29" s="6">
        <v>3</v>
      </c>
      <c r="W29" s="2">
        <f t="shared" si="3"/>
        <v>600</v>
      </c>
      <c r="X29" s="38">
        <v>744</v>
      </c>
      <c r="Y29" s="11">
        <v>556</v>
      </c>
      <c r="Z29" s="31">
        <v>643.29999999999995</v>
      </c>
      <c r="AA29" s="11">
        <v>0.9700000000000002</v>
      </c>
      <c r="AB29" s="11">
        <v>90</v>
      </c>
      <c r="AC29" s="49">
        <v>692</v>
      </c>
      <c r="AD29" s="53">
        <v>693</v>
      </c>
      <c r="AE29" s="35">
        <f t="shared" si="1"/>
        <v>644</v>
      </c>
      <c r="AF29" s="43">
        <f t="shared" si="2"/>
        <v>-49</v>
      </c>
    </row>
    <row r="30" spans="1:32" x14ac:dyDescent="0.25">
      <c r="A30" s="11">
        <v>26</v>
      </c>
      <c r="B30" s="24" t="s">
        <v>33</v>
      </c>
      <c r="C30" s="16">
        <v>0</v>
      </c>
      <c r="D30" s="25">
        <v>-12</v>
      </c>
      <c r="E30" s="28">
        <v>11</v>
      </c>
      <c r="F30" s="26">
        <v>0</v>
      </c>
      <c r="G30" s="11">
        <v>30</v>
      </c>
      <c r="H30" s="11">
        <v>1</v>
      </c>
      <c r="I30" s="11">
        <v>7</v>
      </c>
      <c r="J30" s="11">
        <v>0</v>
      </c>
      <c r="K30" s="11">
        <v>24</v>
      </c>
      <c r="L30" s="11">
        <v>1</v>
      </c>
      <c r="M30" s="11">
        <v>6</v>
      </c>
      <c r="N30" s="11">
        <v>0</v>
      </c>
      <c r="O30" s="11">
        <v>31</v>
      </c>
      <c r="P30" s="11">
        <v>1</v>
      </c>
      <c r="Q30" s="11">
        <v>12</v>
      </c>
      <c r="R30" s="11">
        <v>0</v>
      </c>
      <c r="S30" s="11">
        <v>20</v>
      </c>
      <c r="T30" s="11">
        <v>0</v>
      </c>
      <c r="U30" s="7">
        <v>8</v>
      </c>
      <c r="V30" s="6">
        <v>3</v>
      </c>
      <c r="W30" s="2">
        <f t="shared" si="3"/>
        <v>600</v>
      </c>
      <c r="X30" s="38">
        <v>712</v>
      </c>
      <c r="Y30" s="11">
        <v>624</v>
      </c>
      <c r="Z30" s="31">
        <v>612.25</v>
      </c>
      <c r="AA30" s="11">
        <v>-0.46999999999999975</v>
      </c>
      <c r="AB30" s="11">
        <v>25</v>
      </c>
      <c r="AC30" s="49">
        <v>529</v>
      </c>
      <c r="AD30" s="53">
        <v>533</v>
      </c>
      <c r="AE30" s="35">
        <f t="shared" si="1"/>
        <v>613</v>
      </c>
      <c r="AF30" s="43">
        <f t="shared" si="2"/>
        <v>80</v>
      </c>
    </row>
    <row r="31" spans="1:32" x14ac:dyDescent="0.25">
      <c r="A31" s="11">
        <v>27</v>
      </c>
      <c r="B31" s="24" t="s">
        <v>34</v>
      </c>
      <c r="C31" s="16">
        <v>0</v>
      </c>
      <c r="D31" s="25">
        <v>-9</v>
      </c>
      <c r="E31" s="28">
        <v>30</v>
      </c>
      <c r="F31" s="26">
        <v>1</v>
      </c>
      <c r="G31" s="11">
        <v>14</v>
      </c>
      <c r="H31" s="11">
        <v>0</v>
      </c>
      <c r="I31" s="11">
        <v>34</v>
      </c>
      <c r="J31" s="11">
        <v>1</v>
      </c>
      <c r="K31" s="11">
        <v>5</v>
      </c>
      <c r="L31" s="11">
        <v>0</v>
      </c>
      <c r="M31" s="11">
        <v>19</v>
      </c>
      <c r="N31" s="11">
        <v>0</v>
      </c>
      <c r="O31" s="11">
        <v>11</v>
      </c>
      <c r="P31" s="11">
        <v>0</v>
      </c>
      <c r="Q31" s="11">
        <v>20</v>
      </c>
      <c r="R31" s="11">
        <v>1</v>
      </c>
      <c r="S31" s="11">
        <v>17</v>
      </c>
      <c r="T31" s="11">
        <v>0</v>
      </c>
      <c r="U31" s="7">
        <v>8</v>
      </c>
      <c r="V31" s="6">
        <v>3</v>
      </c>
      <c r="W31" s="2">
        <f t="shared" si="3"/>
        <v>600</v>
      </c>
      <c r="X31" s="38">
        <v>706</v>
      </c>
      <c r="Y31" s="11">
        <v>618</v>
      </c>
      <c r="Z31" s="31">
        <v>608.75</v>
      </c>
      <c r="AA31" s="11">
        <v>-0.37000000000000011</v>
      </c>
      <c r="AB31" s="11">
        <v>25</v>
      </c>
      <c r="AC31" s="49">
        <v>545</v>
      </c>
      <c r="AD31" s="53">
        <v>546</v>
      </c>
      <c r="AE31" s="35">
        <f t="shared" si="1"/>
        <v>609</v>
      </c>
      <c r="AF31" s="43">
        <f t="shared" si="2"/>
        <v>63</v>
      </c>
    </row>
    <row r="32" spans="1:32" x14ac:dyDescent="0.25">
      <c r="A32" s="11">
        <v>28</v>
      </c>
      <c r="B32" s="24" t="s">
        <v>270</v>
      </c>
      <c r="C32" s="16">
        <v>0</v>
      </c>
      <c r="D32" s="25">
        <v>15</v>
      </c>
      <c r="E32" s="28">
        <v>18</v>
      </c>
      <c r="F32" s="26">
        <v>1</v>
      </c>
      <c r="G32" s="11">
        <v>19</v>
      </c>
      <c r="H32" s="11">
        <v>1</v>
      </c>
      <c r="I32" s="11">
        <v>15</v>
      </c>
      <c r="J32" s="11">
        <v>0</v>
      </c>
      <c r="K32" s="11">
        <v>22</v>
      </c>
      <c r="L32" s="11">
        <v>0</v>
      </c>
      <c r="M32" s="11">
        <v>17</v>
      </c>
      <c r="N32" s="11">
        <v>1</v>
      </c>
      <c r="O32" s="11">
        <v>7</v>
      </c>
      <c r="P32" s="11">
        <v>0</v>
      </c>
      <c r="Q32" s="11"/>
      <c r="R32" s="11"/>
      <c r="S32" s="11"/>
      <c r="T32" s="11"/>
      <c r="U32" s="7">
        <v>6</v>
      </c>
      <c r="V32" s="6">
        <v>3</v>
      </c>
      <c r="W32" s="2">
        <f t="shared" si="3"/>
        <v>700</v>
      </c>
      <c r="X32" s="38">
        <v>708</v>
      </c>
      <c r="Y32" s="11">
        <v>708</v>
      </c>
      <c r="Z32" s="31">
        <v>722.7</v>
      </c>
      <c r="AA32" s="11">
        <v>0.20999999999999996</v>
      </c>
      <c r="AB32" s="11">
        <v>70</v>
      </c>
      <c r="AC32" s="49">
        <v>773</v>
      </c>
      <c r="AD32" s="53">
        <v>774</v>
      </c>
      <c r="AE32" s="35">
        <f t="shared" si="1"/>
        <v>723</v>
      </c>
      <c r="AF32" s="43">
        <f t="shared" si="2"/>
        <v>-51</v>
      </c>
    </row>
    <row r="33" spans="1:32" x14ac:dyDescent="0.25">
      <c r="A33" s="11">
        <v>29</v>
      </c>
      <c r="B33" s="24" t="s">
        <v>35</v>
      </c>
      <c r="C33" s="16">
        <v>0</v>
      </c>
      <c r="D33" s="25">
        <v>-10</v>
      </c>
      <c r="E33" s="28">
        <v>4</v>
      </c>
      <c r="F33" s="26">
        <v>0</v>
      </c>
      <c r="G33" s="11">
        <v>9</v>
      </c>
      <c r="H33" s="11">
        <v>0</v>
      </c>
      <c r="I33" s="11">
        <v>16</v>
      </c>
      <c r="J33" s="11">
        <v>0</v>
      </c>
      <c r="K33" s="11">
        <v>32</v>
      </c>
      <c r="L33" s="11">
        <v>1</v>
      </c>
      <c r="M33" s="11">
        <v>31</v>
      </c>
      <c r="N33" s="11">
        <v>0</v>
      </c>
      <c r="O33" s="11">
        <v>36</v>
      </c>
      <c r="P33" s="11">
        <v>1</v>
      </c>
      <c r="Q33" s="11">
        <v>33</v>
      </c>
      <c r="R33" s="11">
        <v>1</v>
      </c>
      <c r="S33" s="11">
        <v>21</v>
      </c>
      <c r="T33" s="11">
        <v>0</v>
      </c>
      <c r="U33" s="7">
        <v>8</v>
      </c>
      <c r="V33" s="6">
        <v>3</v>
      </c>
      <c r="W33" s="2">
        <f t="shared" si="3"/>
        <v>600</v>
      </c>
      <c r="X33" s="38">
        <v>620</v>
      </c>
      <c r="Y33" s="11">
        <v>532</v>
      </c>
      <c r="Z33" s="31">
        <v>522.5</v>
      </c>
      <c r="AA33" s="11">
        <v>-0.38000000000000034</v>
      </c>
      <c r="AB33" s="11">
        <v>25</v>
      </c>
      <c r="AC33" s="49">
        <v>398</v>
      </c>
      <c r="AD33" s="53">
        <v>402</v>
      </c>
      <c r="AE33" s="35">
        <f t="shared" si="1"/>
        <v>523</v>
      </c>
      <c r="AF33" s="43">
        <f t="shared" si="2"/>
        <v>121</v>
      </c>
    </row>
    <row r="34" spans="1:32" x14ac:dyDescent="0.25">
      <c r="A34" s="11">
        <v>30</v>
      </c>
      <c r="B34" s="24" t="s">
        <v>36</v>
      </c>
      <c r="C34" s="16">
        <v>0</v>
      </c>
      <c r="D34" s="25">
        <v>-13</v>
      </c>
      <c r="E34" s="28">
        <v>27</v>
      </c>
      <c r="F34" s="26">
        <v>0</v>
      </c>
      <c r="G34" s="11">
        <v>26</v>
      </c>
      <c r="H34" s="11">
        <v>0</v>
      </c>
      <c r="I34" s="11">
        <v>32</v>
      </c>
      <c r="J34" s="11">
        <v>1</v>
      </c>
      <c r="K34" s="11">
        <v>33</v>
      </c>
      <c r="L34" s="11">
        <v>0</v>
      </c>
      <c r="M34" s="11">
        <v>21</v>
      </c>
      <c r="N34" s="11">
        <v>0</v>
      </c>
      <c r="O34" s="11">
        <v>35</v>
      </c>
      <c r="P34" s="11">
        <v>0</v>
      </c>
      <c r="Q34" s="11">
        <v>36</v>
      </c>
      <c r="R34" s="11">
        <v>1</v>
      </c>
      <c r="S34" s="11">
        <v>34</v>
      </c>
      <c r="T34" s="11">
        <v>1</v>
      </c>
      <c r="U34" s="7">
        <v>8</v>
      </c>
      <c r="V34" s="6">
        <v>3</v>
      </c>
      <c r="W34" s="2">
        <f t="shared" si="3"/>
        <v>600</v>
      </c>
      <c r="X34" s="38">
        <v>531</v>
      </c>
      <c r="Y34" s="11">
        <v>443</v>
      </c>
      <c r="Z34" s="31">
        <v>429.5</v>
      </c>
      <c r="AA34" s="11">
        <v>-0.54</v>
      </c>
      <c r="AB34" s="11">
        <v>25</v>
      </c>
      <c r="AC34" s="49">
        <v>300</v>
      </c>
      <c r="AD34" s="53">
        <v>296</v>
      </c>
      <c r="AE34" s="35">
        <f t="shared" si="1"/>
        <v>430</v>
      </c>
      <c r="AF34" s="43">
        <f t="shared" si="2"/>
        <v>134</v>
      </c>
    </row>
    <row r="35" spans="1:32" x14ac:dyDescent="0.25">
      <c r="A35" s="11">
        <v>31</v>
      </c>
      <c r="B35" s="24" t="s">
        <v>37</v>
      </c>
      <c r="C35" s="16">
        <v>0</v>
      </c>
      <c r="D35" s="25">
        <v>-12</v>
      </c>
      <c r="E35" s="28">
        <v>19</v>
      </c>
      <c r="F35" s="26">
        <v>0</v>
      </c>
      <c r="G35" s="11">
        <v>35</v>
      </c>
      <c r="H35" s="11">
        <v>1</v>
      </c>
      <c r="I35" s="11">
        <v>10</v>
      </c>
      <c r="J35" s="11">
        <v>0</v>
      </c>
      <c r="K35" s="11">
        <v>16</v>
      </c>
      <c r="L35" s="11">
        <v>0</v>
      </c>
      <c r="M35" s="11">
        <v>29</v>
      </c>
      <c r="N35" s="11">
        <v>1</v>
      </c>
      <c r="O35" s="11">
        <v>26</v>
      </c>
      <c r="P35" s="11">
        <v>0</v>
      </c>
      <c r="Q35" s="11">
        <v>23</v>
      </c>
      <c r="R35" s="11">
        <v>0.5</v>
      </c>
      <c r="S35" s="11">
        <v>24</v>
      </c>
      <c r="T35" s="11">
        <v>0</v>
      </c>
      <c r="U35" s="7">
        <v>8</v>
      </c>
      <c r="V35" s="6">
        <v>2.5</v>
      </c>
      <c r="W35" s="2">
        <f t="shared" si="3"/>
        <v>550</v>
      </c>
      <c r="X35" s="38">
        <v>650</v>
      </c>
      <c r="Y35" s="11">
        <v>514</v>
      </c>
      <c r="Z35" s="31">
        <v>502.25</v>
      </c>
      <c r="AA35" s="11">
        <v>-0.46999999999999975</v>
      </c>
      <c r="AB35" s="11">
        <v>25</v>
      </c>
      <c r="AC35" s="49">
        <v>384</v>
      </c>
      <c r="AD35" s="53">
        <v>384</v>
      </c>
      <c r="AE35" s="35">
        <f t="shared" si="1"/>
        <v>503</v>
      </c>
      <c r="AF35" s="43">
        <f t="shared" si="2"/>
        <v>119</v>
      </c>
    </row>
    <row r="36" spans="1:32" x14ac:dyDescent="0.25">
      <c r="A36" s="11">
        <v>32</v>
      </c>
      <c r="B36" s="24" t="s">
        <v>38</v>
      </c>
      <c r="C36" s="16">
        <v>0</v>
      </c>
      <c r="D36" s="25">
        <v>-17</v>
      </c>
      <c r="E36" s="28">
        <v>22</v>
      </c>
      <c r="F36" s="26">
        <v>0</v>
      </c>
      <c r="G36" s="11">
        <v>20</v>
      </c>
      <c r="H36" s="11">
        <v>0</v>
      </c>
      <c r="I36" s="11">
        <v>30</v>
      </c>
      <c r="J36" s="11">
        <v>0</v>
      </c>
      <c r="K36" s="11">
        <v>29</v>
      </c>
      <c r="L36" s="11">
        <v>0</v>
      </c>
      <c r="M36" s="11">
        <v>36</v>
      </c>
      <c r="N36" s="11">
        <v>1</v>
      </c>
      <c r="O36" s="11">
        <v>33</v>
      </c>
      <c r="P36" s="11">
        <v>0</v>
      </c>
      <c r="Q36" s="11">
        <v>24</v>
      </c>
      <c r="R36" s="11">
        <v>0.5</v>
      </c>
      <c r="S36" s="11">
        <v>35</v>
      </c>
      <c r="T36" s="11">
        <v>1</v>
      </c>
      <c r="U36" s="7">
        <v>8</v>
      </c>
      <c r="V36" s="6">
        <v>2.5</v>
      </c>
      <c r="W36" s="2">
        <f t="shared" si="3"/>
        <v>550</v>
      </c>
      <c r="X36" s="38">
        <v>562</v>
      </c>
      <c r="Y36" s="11">
        <v>426</v>
      </c>
      <c r="Z36" s="31">
        <v>409</v>
      </c>
      <c r="AA36" s="11">
        <v>-0.67999999999999972</v>
      </c>
      <c r="AB36" s="11">
        <v>25</v>
      </c>
      <c r="AC36" s="49">
        <v>300</v>
      </c>
      <c r="AD36" s="53">
        <v>291</v>
      </c>
      <c r="AE36" s="35">
        <f t="shared" si="1"/>
        <v>409</v>
      </c>
      <c r="AF36" s="43">
        <f t="shared" si="2"/>
        <v>118</v>
      </c>
    </row>
    <row r="37" spans="1:32" x14ac:dyDescent="0.25">
      <c r="A37" s="11">
        <v>33</v>
      </c>
      <c r="B37" s="24" t="s">
        <v>39</v>
      </c>
      <c r="C37" s="16">
        <v>0</v>
      </c>
      <c r="D37" s="25">
        <v>-19</v>
      </c>
      <c r="E37" s="28">
        <v>6</v>
      </c>
      <c r="F37" s="26">
        <v>0</v>
      </c>
      <c r="G37" s="11">
        <v>8</v>
      </c>
      <c r="H37" s="11">
        <v>0</v>
      </c>
      <c r="I37" s="11">
        <v>21</v>
      </c>
      <c r="J37" s="11">
        <v>0</v>
      </c>
      <c r="K37" s="11">
        <v>30</v>
      </c>
      <c r="L37" s="11">
        <v>1</v>
      </c>
      <c r="M37" s="11">
        <v>34</v>
      </c>
      <c r="N37" s="11">
        <v>0</v>
      </c>
      <c r="O37" s="11">
        <v>32</v>
      </c>
      <c r="P37" s="11">
        <v>1</v>
      </c>
      <c r="Q37" s="11">
        <v>29</v>
      </c>
      <c r="R37" s="11">
        <v>0</v>
      </c>
      <c r="S37" s="11">
        <v>23</v>
      </c>
      <c r="T37" s="11">
        <v>0</v>
      </c>
      <c r="U37" s="7">
        <v>8</v>
      </c>
      <c r="V37" s="6">
        <v>2</v>
      </c>
      <c r="W37" s="2">
        <f t="shared" si="3"/>
        <v>500</v>
      </c>
      <c r="X37" s="38">
        <v>650</v>
      </c>
      <c r="Y37" s="11">
        <v>460</v>
      </c>
      <c r="Z37" s="31">
        <v>441.25</v>
      </c>
      <c r="AA37" s="11">
        <v>-0.75</v>
      </c>
      <c r="AB37" s="11">
        <v>25</v>
      </c>
      <c r="AC37" s="49">
        <v>300</v>
      </c>
      <c r="AD37" s="53">
        <v>291</v>
      </c>
      <c r="AE37" s="35">
        <f t="shared" si="1"/>
        <v>442</v>
      </c>
      <c r="AF37" s="43">
        <f t="shared" si="2"/>
        <v>151</v>
      </c>
    </row>
    <row r="38" spans="1:32" x14ac:dyDescent="0.25">
      <c r="A38" s="11">
        <v>34</v>
      </c>
      <c r="B38" s="24" t="s">
        <v>40</v>
      </c>
      <c r="C38" s="16">
        <v>0</v>
      </c>
      <c r="D38" s="25">
        <v>-18</v>
      </c>
      <c r="E38" s="28">
        <v>35</v>
      </c>
      <c r="F38" s="26">
        <v>1</v>
      </c>
      <c r="G38" s="11">
        <v>13</v>
      </c>
      <c r="H38" s="11">
        <v>0</v>
      </c>
      <c r="I38" s="11">
        <v>27</v>
      </c>
      <c r="J38" s="11">
        <v>0</v>
      </c>
      <c r="K38" s="11">
        <v>23</v>
      </c>
      <c r="L38" s="11">
        <v>0</v>
      </c>
      <c r="M38" s="11">
        <v>33</v>
      </c>
      <c r="N38" s="11">
        <v>1</v>
      </c>
      <c r="O38" s="11">
        <v>12</v>
      </c>
      <c r="P38" s="11">
        <v>0</v>
      </c>
      <c r="Q38" s="11">
        <v>21</v>
      </c>
      <c r="R38" s="11">
        <v>0</v>
      </c>
      <c r="S38" s="11">
        <v>30</v>
      </c>
      <c r="T38" s="11">
        <v>0</v>
      </c>
      <c r="U38" s="7">
        <v>8</v>
      </c>
      <c r="V38" s="6">
        <v>2</v>
      </c>
      <c r="W38" s="2">
        <f t="shared" si="3"/>
        <v>500</v>
      </c>
      <c r="X38" s="38">
        <v>638</v>
      </c>
      <c r="Y38" s="11">
        <v>448</v>
      </c>
      <c r="Z38" s="31">
        <v>430.25</v>
      </c>
      <c r="AA38" s="11">
        <v>-0.71</v>
      </c>
      <c r="AB38" s="11">
        <v>25</v>
      </c>
      <c r="AC38" s="49">
        <v>300</v>
      </c>
      <c r="AD38" s="53">
        <v>293</v>
      </c>
      <c r="AE38" s="35">
        <f t="shared" si="1"/>
        <v>431</v>
      </c>
      <c r="AF38" s="43">
        <f t="shared" si="2"/>
        <v>138</v>
      </c>
    </row>
    <row r="39" spans="1:32" x14ac:dyDescent="0.25">
      <c r="A39" s="11">
        <v>35</v>
      </c>
      <c r="B39" s="24" t="s">
        <v>41</v>
      </c>
      <c r="C39" s="16">
        <v>0</v>
      </c>
      <c r="D39" s="25">
        <v>-19</v>
      </c>
      <c r="E39" s="28">
        <v>34</v>
      </c>
      <c r="F39" s="26">
        <v>0</v>
      </c>
      <c r="G39" s="11">
        <v>31</v>
      </c>
      <c r="H39" s="11">
        <v>0</v>
      </c>
      <c r="I39" s="11">
        <v>24</v>
      </c>
      <c r="J39" s="11">
        <v>0</v>
      </c>
      <c r="K39" s="11">
        <v>36</v>
      </c>
      <c r="L39" s="11">
        <v>1</v>
      </c>
      <c r="M39" s="11">
        <v>12</v>
      </c>
      <c r="N39" s="11">
        <v>0</v>
      </c>
      <c r="O39" s="11">
        <v>30</v>
      </c>
      <c r="P39" s="11">
        <v>1</v>
      </c>
      <c r="Q39" s="11">
        <v>18</v>
      </c>
      <c r="R39" s="11">
        <v>0</v>
      </c>
      <c r="S39" s="11">
        <v>32</v>
      </c>
      <c r="T39" s="11">
        <v>0</v>
      </c>
      <c r="U39" s="7">
        <v>8</v>
      </c>
      <c r="V39" s="6">
        <v>2</v>
      </c>
      <c r="W39" s="2">
        <f t="shared" si="3"/>
        <v>500</v>
      </c>
      <c r="X39" s="38">
        <v>581</v>
      </c>
      <c r="Y39" s="11">
        <v>391</v>
      </c>
      <c r="Z39" s="31">
        <v>372.25</v>
      </c>
      <c r="AA39" s="11">
        <v>-0.75</v>
      </c>
      <c r="AB39" s="11">
        <v>25</v>
      </c>
      <c r="AC39" s="49">
        <v>300</v>
      </c>
      <c r="AD39" s="53">
        <v>280</v>
      </c>
      <c r="AE39" s="35">
        <f t="shared" si="1"/>
        <v>373</v>
      </c>
      <c r="AF39" s="43">
        <f t="shared" si="2"/>
        <v>93</v>
      </c>
    </row>
    <row r="40" spans="1:32" x14ac:dyDescent="0.25">
      <c r="A40" s="11">
        <v>36</v>
      </c>
      <c r="B40" s="24" t="s">
        <v>42</v>
      </c>
      <c r="C40" s="16">
        <v>0</v>
      </c>
      <c r="D40" s="25">
        <v>-36</v>
      </c>
      <c r="E40" s="28">
        <v>7</v>
      </c>
      <c r="F40" s="26">
        <v>0</v>
      </c>
      <c r="G40" s="11">
        <v>10</v>
      </c>
      <c r="H40" s="11">
        <v>0</v>
      </c>
      <c r="I40" s="11">
        <v>19</v>
      </c>
      <c r="J40" s="11">
        <v>0</v>
      </c>
      <c r="K40" s="11">
        <v>35</v>
      </c>
      <c r="L40" s="11">
        <v>0</v>
      </c>
      <c r="M40" s="11">
        <v>32</v>
      </c>
      <c r="N40" s="11">
        <v>0</v>
      </c>
      <c r="O40" s="11">
        <v>29</v>
      </c>
      <c r="P40" s="11">
        <v>0</v>
      </c>
      <c r="Q40" s="11">
        <v>30</v>
      </c>
      <c r="R40" s="11">
        <v>0</v>
      </c>
      <c r="S40" s="11"/>
      <c r="T40" s="11"/>
      <c r="U40" s="7">
        <v>7</v>
      </c>
      <c r="V40" s="6">
        <v>0</v>
      </c>
      <c r="W40" s="2">
        <f t="shared" si="3"/>
        <v>300</v>
      </c>
      <c r="X40" s="38">
        <v>650</v>
      </c>
      <c r="Y40" s="11">
        <v>300</v>
      </c>
      <c r="Z40" s="31">
        <v>264.25</v>
      </c>
      <c r="AA40" s="11">
        <v>-1.4300000000000002</v>
      </c>
      <c r="AB40" s="11">
        <v>25</v>
      </c>
      <c r="AC40" s="49">
        <v>300</v>
      </c>
      <c r="AD40" s="53">
        <v>249</v>
      </c>
      <c r="AE40" s="35">
        <f t="shared" si="1"/>
        <v>265</v>
      </c>
      <c r="AF40" s="43">
        <f t="shared" si="2"/>
        <v>16</v>
      </c>
    </row>
    <row r="41" spans="1:32" x14ac:dyDescent="0.25">
      <c r="Z41">
        <f>AVERAGE(Z5:Z40)</f>
        <v>707.83888888888896</v>
      </c>
      <c r="AB41" t="s">
        <v>63</v>
      </c>
      <c r="AC41" s="41">
        <f>AVERAGE(AC5:AC40)</f>
        <v>692.52777777777783</v>
      </c>
      <c r="AD41">
        <f>AVERAGE(AD5:AD40)</f>
        <v>694.61111111111109</v>
      </c>
      <c r="AE41" s="41">
        <f>AVERAGE(AE5:AE40)</f>
        <v>708.30555555555554</v>
      </c>
      <c r="AF41" s="41">
        <f>AVERAGE(AF5:AF40)</f>
        <v>13.694444444444445</v>
      </c>
    </row>
    <row r="42" spans="1:32" x14ac:dyDescent="0.25">
      <c r="AC42" t="s">
        <v>61</v>
      </c>
      <c r="AD42" s="33">
        <v>-1.01</v>
      </c>
      <c r="AE42" s="36">
        <v>-0.1729</v>
      </c>
    </row>
    <row r="43" spans="1:32" x14ac:dyDescent="0.25">
      <c r="AC43" t="s">
        <v>62</v>
      </c>
      <c r="AD43" s="33">
        <v>-0.01</v>
      </c>
      <c r="AE43" s="36">
        <v>0.16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36"/>
  <sheetViews>
    <sheetView topLeftCell="A1181" workbookViewId="0">
      <selection activeCell="D1181" sqref="D1181:D1186"/>
    </sheetView>
  </sheetViews>
  <sheetFormatPr defaultRowHeight="15" x14ac:dyDescent="0.25"/>
  <sheetData>
    <row r="1" spans="1:4" x14ac:dyDescent="0.25">
      <c r="A1" s="135">
        <v>2407</v>
      </c>
      <c r="B1" s="136">
        <v>4169530</v>
      </c>
      <c r="C1" s="137">
        <v>2591</v>
      </c>
      <c r="D1">
        <f>PEARSON(A1:A2176,C1:C2176)</f>
        <v>0.92624649114372937</v>
      </c>
    </row>
    <row r="2" spans="1:4" x14ac:dyDescent="0.25">
      <c r="A2" s="135">
        <v>2554</v>
      </c>
      <c r="B2" s="138">
        <v>24112798</v>
      </c>
      <c r="C2" s="137">
        <v>2556</v>
      </c>
    </row>
    <row r="3" spans="1:4" x14ac:dyDescent="0.25">
      <c r="A3" s="140">
        <v>2480</v>
      </c>
      <c r="B3" s="141">
        <v>24105074</v>
      </c>
      <c r="C3" s="137">
        <v>2493</v>
      </c>
    </row>
    <row r="4" spans="1:4" x14ac:dyDescent="0.25">
      <c r="A4" s="139">
        <v>2467</v>
      </c>
      <c r="B4" s="139">
        <v>4161289</v>
      </c>
      <c r="C4" s="137">
        <v>2510</v>
      </c>
    </row>
    <row r="5" spans="1:4" x14ac:dyDescent="0.25">
      <c r="A5" s="139">
        <v>2464</v>
      </c>
      <c r="B5" s="139">
        <v>24176729</v>
      </c>
      <c r="C5" s="137">
        <v>2489</v>
      </c>
    </row>
    <row r="6" spans="1:4" x14ac:dyDescent="0.25">
      <c r="A6" s="140">
        <v>2455</v>
      </c>
      <c r="B6" s="136">
        <v>4192036</v>
      </c>
      <c r="C6" s="137">
        <v>2455</v>
      </c>
    </row>
    <row r="7" spans="1:4" x14ac:dyDescent="0.25">
      <c r="A7" s="135">
        <v>2454</v>
      </c>
      <c r="B7" s="136">
        <v>4145097</v>
      </c>
      <c r="C7" s="137">
        <v>2452</v>
      </c>
    </row>
    <row r="8" spans="1:4" x14ac:dyDescent="0.25">
      <c r="A8" s="135">
        <v>2445</v>
      </c>
      <c r="B8" s="139">
        <v>24183750</v>
      </c>
      <c r="C8" s="137">
        <v>2429</v>
      </c>
    </row>
    <row r="9" spans="1:4" x14ac:dyDescent="0.25">
      <c r="A9" s="140">
        <v>2438</v>
      </c>
      <c r="B9" s="139">
        <v>14113325</v>
      </c>
      <c r="C9" s="137">
        <v>2462</v>
      </c>
    </row>
    <row r="10" spans="1:4" x14ac:dyDescent="0.25">
      <c r="A10" s="142">
        <v>2430</v>
      </c>
      <c r="B10" s="144">
        <v>24133795</v>
      </c>
      <c r="C10" s="137">
        <v>2455</v>
      </c>
    </row>
    <row r="11" spans="1:4" x14ac:dyDescent="0.25">
      <c r="A11" s="135">
        <v>2419</v>
      </c>
      <c r="B11" s="136">
        <v>4114060</v>
      </c>
      <c r="C11" s="137">
        <v>2445</v>
      </c>
    </row>
    <row r="12" spans="1:4" x14ac:dyDescent="0.25">
      <c r="A12" s="135">
        <v>2405</v>
      </c>
      <c r="B12" s="138">
        <v>4154827</v>
      </c>
      <c r="C12" s="137">
        <v>2395</v>
      </c>
    </row>
    <row r="13" spans="1:4" x14ac:dyDescent="0.25">
      <c r="A13" s="140">
        <v>2401</v>
      </c>
      <c r="B13" s="141">
        <v>24145076</v>
      </c>
      <c r="C13" s="137">
        <v>2409</v>
      </c>
    </row>
    <row r="14" spans="1:4" x14ac:dyDescent="0.25">
      <c r="A14" s="140">
        <v>2385</v>
      </c>
      <c r="B14" s="141">
        <v>24164879</v>
      </c>
      <c r="C14" s="137">
        <v>2426</v>
      </c>
    </row>
    <row r="15" spans="1:4" x14ac:dyDescent="0.25">
      <c r="A15" s="140">
        <v>2377</v>
      </c>
      <c r="B15" s="136">
        <v>24105660</v>
      </c>
      <c r="C15" s="137">
        <v>2415</v>
      </c>
    </row>
    <row r="16" spans="1:4" x14ac:dyDescent="0.25">
      <c r="A16" s="135">
        <v>2376</v>
      </c>
      <c r="B16" s="138">
        <v>4182146</v>
      </c>
      <c r="C16" s="137">
        <v>2427</v>
      </c>
    </row>
    <row r="17" spans="1:3" x14ac:dyDescent="0.25">
      <c r="A17" s="135">
        <v>2375</v>
      </c>
      <c r="B17" s="141">
        <v>24108260</v>
      </c>
      <c r="C17" s="137">
        <v>2393</v>
      </c>
    </row>
    <row r="18" spans="1:3" x14ac:dyDescent="0.25">
      <c r="A18" s="142">
        <v>2374</v>
      </c>
      <c r="B18" s="138">
        <v>14110709</v>
      </c>
      <c r="C18" s="137">
        <v>2482</v>
      </c>
    </row>
    <row r="19" spans="1:3" x14ac:dyDescent="0.25">
      <c r="A19" s="139">
        <v>2368</v>
      </c>
      <c r="B19" s="139">
        <v>24105880</v>
      </c>
      <c r="C19" s="137">
        <v>2390</v>
      </c>
    </row>
    <row r="20" spans="1:3" x14ac:dyDescent="0.25">
      <c r="A20" s="139">
        <v>2355</v>
      </c>
      <c r="B20" s="139">
        <v>4103920</v>
      </c>
      <c r="C20" s="137">
        <v>2266</v>
      </c>
    </row>
    <row r="21" spans="1:3" x14ac:dyDescent="0.25">
      <c r="A21" s="140">
        <v>2354</v>
      </c>
      <c r="B21" s="139">
        <v>4168860</v>
      </c>
      <c r="C21" s="137">
        <v>2332</v>
      </c>
    </row>
    <row r="22" spans="1:3" x14ac:dyDescent="0.25">
      <c r="A22" s="135">
        <v>2353</v>
      </c>
      <c r="B22" s="138">
        <v>24126748</v>
      </c>
      <c r="C22" s="137">
        <v>2380</v>
      </c>
    </row>
    <row r="23" spans="1:3" x14ac:dyDescent="0.25">
      <c r="A23" s="135">
        <v>2347</v>
      </c>
      <c r="B23" s="139">
        <v>4141202</v>
      </c>
      <c r="C23" s="137">
        <v>2365</v>
      </c>
    </row>
    <row r="24" spans="1:3" x14ac:dyDescent="0.25">
      <c r="A24" s="139">
        <v>2342</v>
      </c>
      <c r="B24" s="139">
        <v>4135741</v>
      </c>
      <c r="C24" s="137">
        <v>2432</v>
      </c>
    </row>
    <row r="25" spans="1:3" x14ac:dyDescent="0.25">
      <c r="A25" s="140">
        <v>2340</v>
      </c>
      <c r="B25" s="145">
        <v>24180327</v>
      </c>
      <c r="C25" s="137">
        <v>2369</v>
      </c>
    </row>
    <row r="26" spans="1:3" x14ac:dyDescent="0.25">
      <c r="A26" s="140">
        <v>2332</v>
      </c>
      <c r="B26" s="139">
        <v>4123921</v>
      </c>
      <c r="C26" s="137">
        <v>2310</v>
      </c>
    </row>
    <row r="27" spans="1:3" x14ac:dyDescent="0.25">
      <c r="A27" s="140">
        <v>2332</v>
      </c>
      <c r="B27" s="139">
        <v>24124753</v>
      </c>
      <c r="C27" s="137">
        <v>2298</v>
      </c>
    </row>
    <row r="28" spans="1:3" x14ac:dyDescent="0.25">
      <c r="A28" s="139">
        <v>2331</v>
      </c>
      <c r="B28" s="139">
        <v>24102032</v>
      </c>
      <c r="C28" s="137">
        <v>2399</v>
      </c>
    </row>
    <row r="29" spans="1:3" x14ac:dyDescent="0.25">
      <c r="A29" s="140">
        <v>2327</v>
      </c>
      <c r="B29" s="139">
        <v>4138600</v>
      </c>
      <c r="C29" s="137">
        <v>2351</v>
      </c>
    </row>
    <row r="30" spans="1:3" x14ac:dyDescent="0.25">
      <c r="A30" s="142">
        <v>2325</v>
      </c>
      <c r="B30" s="139">
        <v>4151887</v>
      </c>
      <c r="C30" s="137">
        <v>2411</v>
      </c>
    </row>
    <row r="31" spans="1:3" x14ac:dyDescent="0.25">
      <c r="A31" s="135">
        <v>2322</v>
      </c>
      <c r="B31" s="138">
        <v>24107158</v>
      </c>
      <c r="C31" s="137">
        <v>2361</v>
      </c>
    </row>
    <row r="32" spans="1:3" x14ac:dyDescent="0.25">
      <c r="A32" s="135">
        <v>2321</v>
      </c>
      <c r="B32" s="136">
        <v>4155882</v>
      </c>
      <c r="C32" s="137">
        <v>2328</v>
      </c>
    </row>
    <row r="33" spans="1:3" x14ac:dyDescent="0.25">
      <c r="A33" s="140">
        <v>2321</v>
      </c>
      <c r="B33" s="136">
        <v>13504886</v>
      </c>
      <c r="C33" s="137">
        <v>2324</v>
      </c>
    </row>
    <row r="34" spans="1:3" x14ac:dyDescent="0.25">
      <c r="A34" s="135">
        <v>2318</v>
      </c>
      <c r="B34" s="139">
        <v>24128600</v>
      </c>
      <c r="C34" s="137">
        <v>2342</v>
      </c>
    </row>
    <row r="35" spans="1:3" x14ac:dyDescent="0.25">
      <c r="A35" s="142">
        <v>2315</v>
      </c>
      <c r="B35" s="139">
        <v>4143256</v>
      </c>
      <c r="C35" s="137">
        <v>2401</v>
      </c>
    </row>
    <row r="36" spans="1:3" x14ac:dyDescent="0.25">
      <c r="A36" s="140">
        <v>2315</v>
      </c>
      <c r="B36" s="136">
        <v>24171760</v>
      </c>
      <c r="C36" s="137">
        <v>2390</v>
      </c>
    </row>
    <row r="37" spans="1:3" x14ac:dyDescent="0.25">
      <c r="A37" s="140">
        <v>2314</v>
      </c>
      <c r="B37" s="145">
        <v>24131563</v>
      </c>
      <c r="C37" s="137">
        <v>2375</v>
      </c>
    </row>
    <row r="38" spans="1:3" x14ac:dyDescent="0.25">
      <c r="A38" s="148">
        <v>2314</v>
      </c>
      <c r="B38" s="139">
        <v>24176427</v>
      </c>
      <c r="C38" s="137">
        <v>2327</v>
      </c>
    </row>
    <row r="39" spans="1:3" x14ac:dyDescent="0.25">
      <c r="A39" s="140">
        <v>2313</v>
      </c>
      <c r="B39" s="136">
        <v>14202344</v>
      </c>
      <c r="C39" s="137">
        <v>2378</v>
      </c>
    </row>
    <row r="40" spans="1:3" x14ac:dyDescent="0.25">
      <c r="A40" s="140">
        <v>2313</v>
      </c>
      <c r="B40" s="136">
        <v>4191668</v>
      </c>
      <c r="C40" s="137">
        <v>2318</v>
      </c>
    </row>
    <row r="41" spans="1:3" x14ac:dyDescent="0.25">
      <c r="A41" s="140">
        <v>2311</v>
      </c>
      <c r="B41" s="145">
        <v>4198751</v>
      </c>
      <c r="C41" s="137">
        <v>2303</v>
      </c>
    </row>
    <row r="42" spans="1:3" x14ac:dyDescent="0.25">
      <c r="A42" s="140">
        <v>2309</v>
      </c>
      <c r="B42" s="139">
        <v>24122696</v>
      </c>
      <c r="C42" s="137">
        <v>2311</v>
      </c>
    </row>
    <row r="43" spans="1:3" x14ac:dyDescent="0.25">
      <c r="A43" s="140">
        <v>2307</v>
      </c>
      <c r="B43" s="147">
        <v>24179922</v>
      </c>
      <c r="C43" s="137">
        <v>2340</v>
      </c>
    </row>
    <row r="44" spans="1:3" x14ac:dyDescent="0.25">
      <c r="A44" s="140">
        <v>2306</v>
      </c>
      <c r="B44" s="136">
        <v>24131792</v>
      </c>
      <c r="C44" s="137">
        <v>2356</v>
      </c>
    </row>
    <row r="45" spans="1:3" x14ac:dyDescent="0.25">
      <c r="A45" s="148">
        <v>2305</v>
      </c>
      <c r="B45" s="145">
        <v>4197720</v>
      </c>
      <c r="C45" s="137">
        <v>2318</v>
      </c>
    </row>
    <row r="46" spans="1:3" x14ac:dyDescent="0.25">
      <c r="A46" s="135">
        <v>2305</v>
      </c>
      <c r="B46" s="147">
        <v>24119350</v>
      </c>
      <c r="C46" s="137">
        <v>2298</v>
      </c>
    </row>
    <row r="47" spans="1:3" x14ac:dyDescent="0.25">
      <c r="A47" s="140">
        <v>2304</v>
      </c>
      <c r="B47" s="145">
        <v>4193423</v>
      </c>
      <c r="C47" s="137">
        <v>2304</v>
      </c>
    </row>
    <row r="48" spans="1:3" x14ac:dyDescent="0.25">
      <c r="A48" s="139">
        <v>2303</v>
      </c>
      <c r="B48" s="139">
        <v>4137000</v>
      </c>
      <c r="C48" s="137">
        <v>2314</v>
      </c>
    </row>
    <row r="49" spans="1:3" x14ac:dyDescent="0.25">
      <c r="A49" s="140">
        <v>2302</v>
      </c>
      <c r="B49" s="143">
        <v>4170962</v>
      </c>
      <c r="C49" s="137">
        <v>2459</v>
      </c>
    </row>
    <row r="50" spans="1:3" x14ac:dyDescent="0.25">
      <c r="A50" s="146">
        <v>2302</v>
      </c>
      <c r="B50" s="139">
        <v>14203308</v>
      </c>
      <c r="C50" s="137">
        <v>2355</v>
      </c>
    </row>
    <row r="51" spans="1:3" x14ac:dyDescent="0.25">
      <c r="A51" s="140">
        <v>2300</v>
      </c>
      <c r="B51" s="136">
        <v>24128066</v>
      </c>
      <c r="C51" s="137">
        <v>2357</v>
      </c>
    </row>
    <row r="52" spans="1:3" x14ac:dyDescent="0.25">
      <c r="A52" s="139">
        <v>2300</v>
      </c>
      <c r="B52" s="139">
        <v>24164852</v>
      </c>
      <c r="C52" s="137">
        <v>2342</v>
      </c>
    </row>
    <row r="53" spans="1:3" x14ac:dyDescent="0.25">
      <c r="A53" s="140">
        <v>2300</v>
      </c>
      <c r="B53" s="139">
        <v>14111284</v>
      </c>
      <c r="C53" s="137">
        <v>2295</v>
      </c>
    </row>
    <row r="54" spans="1:3" x14ac:dyDescent="0.25">
      <c r="A54" s="135">
        <v>2300</v>
      </c>
      <c r="B54" s="147">
        <v>24183555</v>
      </c>
      <c r="C54" s="137">
        <v>2280</v>
      </c>
    </row>
    <row r="55" spans="1:3" x14ac:dyDescent="0.25">
      <c r="A55" s="135">
        <v>2298</v>
      </c>
      <c r="B55" s="136">
        <v>24146706</v>
      </c>
      <c r="C55" s="137">
        <v>2429</v>
      </c>
    </row>
    <row r="56" spans="1:3" x14ac:dyDescent="0.25">
      <c r="A56" s="140">
        <v>2295</v>
      </c>
      <c r="B56" s="136">
        <v>4161106</v>
      </c>
      <c r="C56" s="137">
        <v>2259</v>
      </c>
    </row>
    <row r="57" spans="1:3" x14ac:dyDescent="0.25">
      <c r="A57" s="140">
        <v>2294</v>
      </c>
      <c r="B57" s="138">
        <v>24141143</v>
      </c>
      <c r="C57" s="137">
        <v>2276</v>
      </c>
    </row>
    <row r="58" spans="1:3" x14ac:dyDescent="0.25">
      <c r="A58" s="140">
        <v>2288</v>
      </c>
      <c r="B58" s="136">
        <v>4180828</v>
      </c>
      <c r="C58" s="137">
        <v>2341</v>
      </c>
    </row>
    <row r="59" spans="1:3" x14ac:dyDescent="0.25">
      <c r="A59" s="140">
        <v>2284</v>
      </c>
      <c r="B59" s="145">
        <v>24122041</v>
      </c>
      <c r="C59" s="137">
        <v>2236</v>
      </c>
    </row>
    <row r="60" spans="1:3" x14ac:dyDescent="0.25">
      <c r="A60" s="135">
        <v>2280</v>
      </c>
      <c r="B60" s="138">
        <v>24153648</v>
      </c>
      <c r="C60" s="137">
        <v>2341</v>
      </c>
    </row>
    <row r="61" spans="1:3" x14ac:dyDescent="0.25">
      <c r="A61" s="135">
        <v>2280</v>
      </c>
      <c r="B61" s="138">
        <v>34155748</v>
      </c>
      <c r="C61" s="137">
        <v>2218</v>
      </c>
    </row>
    <row r="62" spans="1:3" x14ac:dyDescent="0.25">
      <c r="A62" s="140">
        <v>2278</v>
      </c>
      <c r="B62" s="145">
        <v>13705148</v>
      </c>
      <c r="C62" s="137">
        <v>2279</v>
      </c>
    </row>
    <row r="63" spans="1:3" x14ac:dyDescent="0.25">
      <c r="A63" s="139">
        <v>2277</v>
      </c>
      <c r="B63" s="139">
        <v>24124117</v>
      </c>
      <c r="C63" s="137">
        <v>2339</v>
      </c>
    </row>
    <row r="64" spans="1:3" x14ac:dyDescent="0.25">
      <c r="A64" s="135">
        <v>2271</v>
      </c>
      <c r="B64" s="138">
        <v>4149653</v>
      </c>
      <c r="C64" s="137">
        <v>2268</v>
      </c>
    </row>
    <row r="65" spans="1:3" x14ac:dyDescent="0.25">
      <c r="A65" s="140">
        <v>2271</v>
      </c>
      <c r="B65" s="136">
        <v>4105222</v>
      </c>
      <c r="C65" s="137">
        <v>2260</v>
      </c>
    </row>
    <row r="66" spans="1:3" x14ac:dyDescent="0.25">
      <c r="A66" s="140">
        <v>2270</v>
      </c>
      <c r="B66" s="143">
        <v>4118766</v>
      </c>
      <c r="C66" s="137">
        <v>2269</v>
      </c>
    </row>
    <row r="67" spans="1:3" x14ac:dyDescent="0.25">
      <c r="A67" s="140">
        <v>2268</v>
      </c>
      <c r="B67" s="139">
        <v>14201291</v>
      </c>
      <c r="C67" s="137">
        <v>2148</v>
      </c>
    </row>
    <row r="68" spans="1:3" x14ac:dyDescent="0.25">
      <c r="A68" s="140">
        <v>2267</v>
      </c>
      <c r="B68" s="136">
        <v>13503774</v>
      </c>
      <c r="C68" s="137">
        <v>2260</v>
      </c>
    </row>
    <row r="69" spans="1:3" x14ac:dyDescent="0.25">
      <c r="A69" s="140">
        <v>2266</v>
      </c>
      <c r="B69" s="139">
        <v>4138821</v>
      </c>
      <c r="C69" s="137">
        <v>2294</v>
      </c>
    </row>
    <row r="70" spans="1:3" x14ac:dyDescent="0.25">
      <c r="A70" s="135">
        <v>2266</v>
      </c>
      <c r="B70" s="145">
        <v>4194950</v>
      </c>
      <c r="C70" s="137">
        <v>2226</v>
      </c>
    </row>
    <row r="71" spans="1:3" x14ac:dyDescent="0.25">
      <c r="A71" s="140">
        <v>2262</v>
      </c>
      <c r="B71" s="144">
        <v>24123218</v>
      </c>
      <c r="C71" s="137">
        <v>2261</v>
      </c>
    </row>
    <row r="72" spans="1:3" x14ac:dyDescent="0.25">
      <c r="A72" s="135">
        <v>2262</v>
      </c>
      <c r="B72" s="138">
        <v>4140729</v>
      </c>
      <c r="C72" s="137">
        <v>2227</v>
      </c>
    </row>
    <row r="73" spans="1:3" x14ac:dyDescent="0.25">
      <c r="A73" s="139">
        <v>2260</v>
      </c>
      <c r="B73" s="139">
        <v>4188659</v>
      </c>
      <c r="C73" s="137">
        <v>2276</v>
      </c>
    </row>
    <row r="74" spans="1:3" x14ac:dyDescent="0.25">
      <c r="A74" s="140">
        <v>2257</v>
      </c>
      <c r="B74" s="139">
        <v>24104140</v>
      </c>
      <c r="C74" s="137">
        <v>2235</v>
      </c>
    </row>
    <row r="75" spans="1:3" x14ac:dyDescent="0.25">
      <c r="A75" s="148">
        <v>2255</v>
      </c>
      <c r="B75" s="139">
        <v>44132883</v>
      </c>
      <c r="C75" s="137">
        <v>2208</v>
      </c>
    </row>
    <row r="76" spans="1:3" x14ac:dyDescent="0.25">
      <c r="A76" s="135">
        <v>2254</v>
      </c>
      <c r="B76" s="141">
        <v>24136760</v>
      </c>
      <c r="C76" s="137">
        <v>2368</v>
      </c>
    </row>
    <row r="77" spans="1:3" x14ac:dyDescent="0.25">
      <c r="A77" s="140">
        <v>2250</v>
      </c>
      <c r="B77" s="139">
        <v>4103343</v>
      </c>
      <c r="C77" s="137">
        <v>2281</v>
      </c>
    </row>
    <row r="78" spans="1:3" x14ac:dyDescent="0.25">
      <c r="A78" s="140">
        <v>2250</v>
      </c>
      <c r="B78" s="139">
        <v>4188101</v>
      </c>
      <c r="C78" s="137">
        <v>2260</v>
      </c>
    </row>
    <row r="79" spans="1:3" x14ac:dyDescent="0.25">
      <c r="A79" s="140">
        <v>2249</v>
      </c>
      <c r="B79" s="139">
        <v>24112488</v>
      </c>
      <c r="C79" s="137">
        <v>2252</v>
      </c>
    </row>
    <row r="80" spans="1:3" x14ac:dyDescent="0.25">
      <c r="A80" s="139">
        <v>2247</v>
      </c>
      <c r="B80" s="139">
        <v>4162870</v>
      </c>
      <c r="C80" s="137">
        <v>2248</v>
      </c>
    </row>
    <row r="81" spans="1:3" x14ac:dyDescent="0.25">
      <c r="A81" s="142">
        <v>2246</v>
      </c>
      <c r="B81" s="141">
        <v>24180122</v>
      </c>
      <c r="C81" s="137">
        <v>2251</v>
      </c>
    </row>
    <row r="82" spans="1:3" x14ac:dyDescent="0.25">
      <c r="A82" s="139">
        <v>2246</v>
      </c>
      <c r="B82" s="139">
        <v>1217860</v>
      </c>
      <c r="C82" s="137">
        <v>2244</v>
      </c>
    </row>
    <row r="83" spans="1:3" x14ac:dyDescent="0.25">
      <c r="A83" s="139">
        <v>2244</v>
      </c>
      <c r="B83" s="139">
        <v>44126727</v>
      </c>
      <c r="C83" s="137">
        <v>2276</v>
      </c>
    </row>
    <row r="84" spans="1:3" x14ac:dyDescent="0.25">
      <c r="A84" s="135">
        <v>2244</v>
      </c>
      <c r="B84" s="139">
        <v>4139968</v>
      </c>
      <c r="C84" s="137">
        <v>2245</v>
      </c>
    </row>
    <row r="85" spans="1:3" x14ac:dyDescent="0.25">
      <c r="A85" s="135">
        <v>2243</v>
      </c>
      <c r="B85" s="139">
        <v>4194900</v>
      </c>
      <c r="C85" s="137">
        <v>2266</v>
      </c>
    </row>
    <row r="86" spans="1:3" x14ac:dyDescent="0.25">
      <c r="A86" s="140">
        <v>2240</v>
      </c>
      <c r="B86" s="145">
        <v>24104345</v>
      </c>
      <c r="C86" s="137">
        <v>2236</v>
      </c>
    </row>
    <row r="87" spans="1:3" x14ac:dyDescent="0.25">
      <c r="A87" s="140">
        <v>2239</v>
      </c>
      <c r="B87" s="136">
        <v>4144473</v>
      </c>
      <c r="C87" s="137">
        <v>2283</v>
      </c>
    </row>
    <row r="88" spans="1:3" x14ac:dyDescent="0.25">
      <c r="A88" s="140">
        <v>2239</v>
      </c>
      <c r="B88" s="136">
        <v>34191442</v>
      </c>
      <c r="C88" s="137">
        <v>2141</v>
      </c>
    </row>
    <row r="89" spans="1:3" x14ac:dyDescent="0.25">
      <c r="A89" s="140">
        <v>2237</v>
      </c>
      <c r="B89" s="147">
        <v>4165950</v>
      </c>
      <c r="C89" s="137">
        <v>2208</v>
      </c>
    </row>
    <row r="90" spans="1:3" x14ac:dyDescent="0.25">
      <c r="A90" s="140">
        <v>2235</v>
      </c>
      <c r="B90" s="136">
        <v>24105023</v>
      </c>
      <c r="C90" s="137">
        <v>2243</v>
      </c>
    </row>
    <row r="91" spans="1:3" x14ac:dyDescent="0.25">
      <c r="A91" s="140">
        <v>2234</v>
      </c>
      <c r="B91" s="136">
        <v>24162477</v>
      </c>
      <c r="C91" s="137">
        <v>2299</v>
      </c>
    </row>
    <row r="92" spans="1:3" x14ac:dyDescent="0.25">
      <c r="A92" s="142">
        <v>2234</v>
      </c>
      <c r="B92" s="145">
        <v>24175471</v>
      </c>
      <c r="C92" s="137">
        <v>2262</v>
      </c>
    </row>
    <row r="93" spans="1:3" x14ac:dyDescent="0.25">
      <c r="A93" s="142">
        <v>2234</v>
      </c>
      <c r="B93" s="136">
        <v>4168925</v>
      </c>
      <c r="C93" s="137">
        <v>2227</v>
      </c>
    </row>
    <row r="94" spans="1:3" x14ac:dyDescent="0.25">
      <c r="A94" s="135">
        <v>2234</v>
      </c>
      <c r="B94" s="139">
        <v>24120472</v>
      </c>
      <c r="C94" s="137">
        <v>2047</v>
      </c>
    </row>
    <row r="95" spans="1:3" x14ac:dyDescent="0.25">
      <c r="A95" s="140">
        <v>2232</v>
      </c>
      <c r="B95" s="136">
        <v>4178157</v>
      </c>
      <c r="C95" s="137">
        <v>2262</v>
      </c>
    </row>
    <row r="96" spans="1:3" x14ac:dyDescent="0.25">
      <c r="A96" s="140">
        <v>2232</v>
      </c>
      <c r="B96" s="139">
        <v>4125789</v>
      </c>
      <c r="C96" s="137">
        <v>2260</v>
      </c>
    </row>
    <row r="97" spans="1:3" x14ac:dyDescent="0.25">
      <c r="A97" s="142">
        <v>2230</v>
      </c>
      <c r="B97" s="141">
        <v>4106814</v>
      </c>
      <c r="C97" s="137">
        <v>2313</v>
      </c>
    </row>
    <row r="98" spans="1:3" x14ac:dyDescent="0.25">
      <c r="A98" s="142">
        <v>2228</v>
      </c>
      <c r="B98" s="136">
        <v>4127951</v>
      </c>
      <c r="C98" s="137">
        <v>2276</v>
      </c>
    </row>
    <row r="99" spans="1:3" x14ac:dyDescent="0.25">
      <c r="A99" s="140">
        <v>2227</v>
      </c>
      <c r="B99" s="139">
        <v>24102474</v>
      </c>
      <c r="C99" s="137">
        <v>2222</v>
      </c>
    </row>
    <row r="100" spans="1:3" x14ac:dyDescent="0.25">
      <c r="A100" s="135">
        <v>2227</v>
      </c>
      <c r="B100" s="139">
        <v>4166035</v>
      </c>
      <c r="C100" s="137">
        <v>2218</v>
      </c>
    </row>
    <row r="101" spans="1:3" x14ac:dyDescent="0.25">
      <c r="A101" s="140">
        <v>2226</v>
      </c>
      <c r="B101" s="141">
        <v>4161548</v>
      </c>
      <c r="C101" s="137">
        <v>2226</v>
      </c>
    </row>
    <row r="102" spans="1:3" x14ac:dyDescent="0.25">
      <c r="A102" s="139">
        <v>2225</v>
      </c>
      <c r="B102" s="139">
        <v>24165514</v>
      </c>
      <c r="C102" s="137">
        <v>2282</v>
      </c>
    </row>
    <row r="103" spans="1:3" x14ac:dyDescent="0.25">
      <c r="A103" s="139">
        <v>2225</v>
      </c>
      <c r="B103" s="139">
        <v>24141917</v>
      </c>
      <c r="C103" s="137">
        <v>2240</v>
      </c>
    </row>
    <row r="104" spans="1:3" x14ac:dyDescent="0.25">
      <c r="A104" s="140">
        <v>2225</v>
      </c>
      <c r="B104" s="139">
        <v>4128338</v>
      </c>
      <c r="C104" s="137">
        <v>2157</v>
      </c>
    </row>
    <row r="105" spans="1:3" x14ac:dyDescent="0.25">
      <c r="A105" s="140">
        <v>2224</v>
      </c>
      <c r="B105" s="136">
        <v>24140848</v>
      </c>
      <c r="C105" s="137">
        <v>2202</v>
      </c>
    </row>
    <row r="106" spans="1:3" x14ac:dyDescent="0.25">
      <c r="A106" s="135">
        <v>2223</v>
      </c>
      <c r="B106" s="141">
        <v>4191722</v>
      </c>
      <c r="C106" s="137">
        <v>2241</v>
      </c>
    </row>
    <row r="107" spans="1:3" x14ac:dyDescent="0.25">
      <c r="A107" s="140">
        <v>2223</v>
      </c>
      <c r="B107" s="139">
        <v>34114634</v>
      </c>
      <c r="C107" s="137">
        <v>2210</v>
      </c>
    </row>
    <row r="108" spans="1:3" x14ac:dyDescent="0.25">
      <c r="A108" s="140">
        <v>2222</v>
      </c>
      <c r="B108" s="139">
        <v>24173371</v>
      </c>
      <c r="C108" s="137">
        <v>2319</v>
      </c>
    </row>
    <row r="109" spans="1:3" x14ac:dyDescent="0.25">
      <c r="A109" s="135">
        <v>2221</v>
      </c>
      <c r="B109" s="141">
        <v>24112178</v>
      </c>
      <c r="C109" s="137">
        <v>2181</v>
      </c>
    </row>
    <row r="110" spans="1:3" x14ac:dyDescent="0.25">
      <c r="A110" s="139">
        <v>2220</v>
      </c>
      <c r="B110" s="139">
        <v>24190497</v>
      </c>
      <c r="C110" s="137">
        <v>2318</v>
      </c>
    </row>
    <row r="111" spans="1:3" x14ac:dyDescent="0.25">
      <c r="A111" s="135">
        <v>2220</v>
      </c>
      <c r="B111" s="138">
        <v>24194697</v>
      </c>
      <c r="C111" s="137">
        <v>2262</v>
      </c>
    </row>
    <row r="112" spans="1:3" x14ac:dyDescent="0.25">
      <c r="A112" s="140">
        <v>2220</v>
      </c>
      <c r="B112" s="136">
        <v>4129270</v>
      </c>
      <c r="C112" s="137">
        <v>2222</v>
      </c>
    </row>
    <row r="113" spans="1:3" x14ac:dyDescent="0.25">
      <c r="A113" s="140">
        <v>2217</v>
      </c>
      <c r="B113" s="136">
        <v>24144827</v>
      </c>
      <c r="C113" s="137">
        <v>2218</v>
      </c>
    </row>
    <row r="114" spans="1:3" x14ac:dyDescent="0.25">
      <c r="A114" s="139">
        <v>2216</v>
      </c>
      <c r="B114" s="139">
        <v>4149440</v>
      </c>
      <c r="C114" s="137">
        <v>2265</v>
      </c>
    </row>
    <row r="115" spans="1:3" x14ac:dyDescent="0.25">
      <c r="A115" s="135">
        <v>2216</v>
      </c>
      <c r="B115" s="139">
        <v>24105511</v>
      </c>
      <c r="C115" s="137">
        <v>2182</v>
      </c>
    </row>
    <row r="116" spans="1:3" x14ac:dyDescent="0.25">
      <c r="A116" s="142">
        <v>2215</v>
      </c>
      <c r="B116" s="147">
        <v>24169820</v>
      </c>
      <c r="C116" s="137">
        <v>2215</v>
      </c>
    </row>
    <row r="117" spans="1:3" x14ac:dyDescent="0.25">
      <c r="A117" s="135">
        <v>2214</v>
      </c>
      <c r="B117" s="136">
        <v>24105554</v>
      </c>
      <c r="C117" s="137">
        <v>2166</v>
      </c>
    </row>
    <row r="118" spans="1:3" x14ac:dyDescent="0.25">
      <c r="A118" s="139">
        <v>2212</v>
      </c>
      <c r="B118" s="139">
        <v>4180682</v>
      </c>
      <c r="C118" s="137">
        <v>2209</v>
      </c>
    </row>
    <row r="119" spans="1:3" x14ac:dyDescent="0.25">
      <c r="A119" s="139">
        <v>2211</v>
      </c>
      <c r="B119" s="139">
        <v>4191110</v>
      </c>
      <c r="C119" s="137">
        <v>2148</v>
      </c>
    </row>
    <row r="120" spans="1:3" x14ac:dyDescent="0.25">
      <c r="A120" s="135">
        <v>2210</v>
      </c>
      <c r="B120" s="139">
        <v>13900480</v>
      </c>
      <c r="C120" s="137">
        <v>2219</v>
      </c>
    </row>
    <row r="121" spans="1:3" x14ac:dyDescent="0.25">
      <c r="A121" s="140">
        <v>2210</v>
      </c>
      <c r="B121" s="136">
        <v>4177061</v>
      </c>
      <c r="C121" s="137">
        <v>2199</v>
      </c>
    </row>
    <row r="122" spans="1:3" x14ac:dyDescent="0.25">
      <c r="A122" s="135">
        <v>2209</v>
      </c>
      <c r="B122" s="138">
        <v>4181018</v>
      </c>
      <c r="C122" s="137">
        <v>2218</v>
      </c>
    </row>
    <row r="123" spans="1:3" x14ac:dyDescent="0.25">
      <c r="A123" s="140">
        <v>2209</v>
      </c>
      <c r="B123" s="139">
        <v>4134796</v>
      </c>
      <c r="C123" s="137">
        <v>2196</v>
      </c>
    </row>
    <row r="124" spans="1:3" x14ac:dyDescent="0.25">
      <c r="A124" s="135">
        <v>2209</v>
      </c>
      <c r="B124" s="139">
        <v>34183768</v>
      </c>
      <c r="C124" s="137">
        <v>2015</v>
      </c>
    </row>
    <row r="125" spans="1:3" x14ac:dyDescent="0.25">
      <c r="A125" s="139">
        <v>2208</v>
      </c>
      <c r="B125" s="139">
        <v>24130613</v>
      </c>
      <c r="C125" s="137">
        <v>2204</v>
      </c>
    </row>
    <row r="126" spans="1:3" x14ac:dyDescent="0.25">
      <c r="A126" s="135">
        <v>2206</v>
      </c>
      <c r="B126" s="145">
        <v>24174041</v>
      </c>
      <c r="C126" s="137">
        <v>2251</v>
      </c>
    </row>
    <row r="127" spans="1:3" x14ac:dyDescent="0.25">
      <c r="A127" s="140">
        <v>2206</v>
      </c>
      <c r="B127" s="139">
        <v>24122637</v>
      </c>
      <c r="C127" s="137">
        <v>2245</v>
      </c>
    </row>
    <row r="128" spans="1:3" x14ac:dyDescent="0.25">
      <c r="A128" s="140">
        <v>2204</v>
      </c>
      <c r="B128" s="136">
        <v>4106717</v>
      </c>
      <c r="C128" s="137">
        <v>2210</v>
      </c>
    </row>
    <row r="129" spans="1:3" x14ac:dyDescent="0.25">
      <c r="A129" s="140">
        <v>2204</v>
      </c>
      <c r="B129" s="136">
        <v>24112992</v>
      </c>
      <c r="C129" s="137">
        <v>2198</v>
      </c>
    </row>
    <row r="130" spans="1:3" x14ac:dyDescent="0.25">
      <c r="A130" s="140">
        <v>2201</v>
      </c>
      <c r="B130" s="139">
        <v>4148487</v>
      </c>
      <c r="C130" s="137">
        <v>2190</v>
      </c>
    </row>
    <row r="131" spans="1:3" x14ac:dyDescent="0.25">
      <c r="A131" s="140">
        <v>2201</v>
      </c>
      <c r="B131" s="136">
        <v>4148584</v>
      </c>
      <c r="C131" s="137">
        <v>2137</v>
      </c>
    </row>
    <row r="132" spans="1:3" x14ac:dyDescent="0.25">
      <c r="A132" s="140">
        <v>2200</v>
      </c>
      <c r="B132" s="136">
        <v>4165934</v>
      </c>
      <c r="C132" s="137">
        <v>2200</v>
      </c>
    </row>
    <row r="133" spans="1:3" x14ac:dyDescent="0.25">
      <c r="A133" s="140">
        <v>2200</v>
      </c>
      <c r="B133" s="144">
        <v>24131393</v>
      </c>
      <c r="C133" s="137">
        <v>2160</v>
      </c>
    </row>
    <row r="134" spans="1:3" x14ac:dyDescent="0.25">
      <c r="A134" s="135">
        <v>2200</v>
      </c>
      <c r="B134" s="150">
        <v>24129518</v>
      </c>
      <c r="C134" s="137">
        <v>2141</v>
      </c>
    </row>
    <row r="135" spans="1:3" x14ac:dyDescent="0.25">
      <c r="A135" s="140">
        <v>2199</v>
      </c>
      <c r="B135" s="139">
        <v>4176545</v>
      </c>
      <c r="C135" s="137">
        <v>2234</v>
      </c>
    </row>
    <row r="136" spans="1:3" x14ac:dyDescent="0.25">
      <c r="A136" s="139">
        <v>2195</v>
      </c>
      <c r="B136" s="139">
        <v>24132594</v>
      </c>
      <c r="C136" s="137">
        <v>2195</v>
      </c>
    </row>
    <row r="137" spans="1:3" x14ac:dyDescent="0.25">
      <c r="A137" s="140">
        <v>2194</v>
      </c>
      <c r="B137" s="145">
        <v>24161918</v>
      </c>
      <c r="C137" s="137">
        <v>2233</v>
      </c>
    </row>
    <row r="138" spans="1:3" x14ac:dyDescent="0.25">
      <c r="A138" s="135">
        <v>2194</v>
      </c>
      <c r="B138" s="139">
        <v>4160827</v>
      </c>
      <c r="C138" s="137">
        <v>2195</v>
      </c>
    </row>
    <row r="139" spans="1:3" x14ac:dyDescent="0.25">
      <c r="A139" s="140">
        <v>2193</v>
      </c>
      <c r="B139" s="136">
        <v>4142349</v>
      </c>
      <c r="C139" s="137">
        <v>2254</v>
      </c>
    </row>
    <row r="140" spans="1:3" x14ac:dyDescent="0.25">
      <c r="A140" s="140">
        <v>2193</v>
      </c>
      <c r="B140" s="138">
        <v>24145602</v>
      </c>
      <c r="C140" s="137">
        <v>2188</v>
      </c>
    </row>
    <row r="141" spans="1:3" x14ac:dyDescent="0.25">
      <c r="A141" s="140">
        <v>2192</v>
      </c>
      <c r="B141" s="139">
        <v>24155390</v>
      </c>
      <c r="C141" s="137">
        <v>2182</v>
      </c>
    </row>
    <row r="142" spans="1:3" x14ac:dyDescent="0.25">
      <c r="A142" s="140">
        <v>2189</v>
      </c>
      <c r="B142" s="136">
        <v>4113721</v>
      </c>
      <c r="C142" s="137">
        <v>2223</v>
      </c>
    </row>
    <row r="143" spans="1:3" x14ac:dyDescent="0.25">
      <c r="A143" s="140">
        <v>2189</v>
      </c>
      <c r="B143" s="136">
        <v>4123824</v>
      </c>
      <c r="C143" s="137">
        <v>2192</v>
      </c>
    </row>
    <row r="144" spans="1:3" x14ac:dyDescent="0.25">
      <c r="A144" s="140">
        <v>2188</v>
      </c>
      <c r="B144" s="139">
        <v>4169956</v>
      </c>
      <c r="C144" s="137">
        <v>2032</v>
      </c>
    </row>
    <row r="145" spans="1:3" x14ac:dyDescent="0.25">
      <c r="A145" s="140">
        <v>2187</v>
      </c>
      <c r="B145" s="139">
        <v>24105422</v>
      </c>
      <c r="C145" s="137">
        <v>2191</v>
      </c>
    </row>
    <row r="146" spans="1:3" x14ac:dyDescent="0.25">
      <c r="A146" s="140">
        <v>2186</v>
      </c>
      <c r="B146" s="145">
        <v>34135453</v>
      </c>
      <c r="C146" s="137">
        <v>2241</v>
      </c>
    </row>
    <row r="147" spans="1:3" x14ac:dyDescent="0.25">
      <c r="A147" s="148">
        <v>2186</v>
      </c>
      <c r="B147" s="141">
        <v>24129860</v>
      </c>
      <c r="C147" s="137">
        <v>2191</v>
      </c>
    </row>
    <row r="148" spans="1:3" x14ac:dyDescent="0.25">
      <c r="A148" s="140">
        <v>2186</v>
      </c>
      <c r="B148" s="136">
        <v>24143375</v>
      </c>
      <c r="C148" s="137">
        <v>2175</v>
      </c>
    </row>
    <row r="149" spans="1:3" x14ac:dyDescent="0.25">
      <c r="A149" s="140">
        <v>2186</v>
      </c>
      <c r="B149" s="136">
        <v>4132556</v>
      </c>
      <c r="C149" s="137">
        <v>2166</v>
      </c>
    </row>
    <row r="150" spans="1:3" x14ac:dyDescent="0.25">
      <c r="A150" s="135">
        <v>2184</v>
      </c>
      <c r="B150" s="139">
        <v>4185315</v>
      </c>
      <c r="C150" s="137">
        <v>2189</v>
      </c>
    </row>
    <row r="151" spans="1:3" x14ac:dyDescent="0.25">
      <c r="A151" s="139">
        <v>2182</v>
      </c>
      <c r="B151" s="139">
        <v>4106555</v>
      </c>
      <c r="C151" s="137">
        <v>2124</v>
      </c>
    </row>
    <row r="152" spans="1:3" x14ac:dyDescent="0.25">
      <c r="A152" s="139">
        <v>2181</v>
      </c>
      <c r="B152" s="139">
        <v>24128490</v>
      </c>
      <c r="C152" s="137">
        <v>2164</v>
      </c>
    </row>
    <row r="153" spans="1:3" x14ac:dyDescent="0.25">
      <c r="A153" s="140">
        <v>2180</v>
      </c>
      <c r="B153" s="141">
        <v>4192907</v>
      </c>
      <c r="C153" s="137">
        <v>2220</v>
      </c>
    </row>
    <row r="154" spans="1:3" x14ac:dyDescent="0.25">
      <c r="A154" s="140">
        <v>2180</v>
      </c>
      <c r="B154" s="141">
        <v>4125380</v>
      </c>
      <c r="C154" s="137">
        <v>2166</v>
      </c>
    </row>
    <row r="155" spans="1:3" x14ac:dyDescent="0.25">
      <c r="A155" s="135">
        <v>2176</v>
      </c>
      <c r="B155" s="139">
        <v>34135224</v>
      </c>
      <c r="C155" s="137">
        <v>2145</v>
      </c>
    </row>
    <row r="156" spans="1:3" x14ac:dyDescent="0.25">
      <c r="A156" s="140">
        <v>2175</v>
      </c>
      <c r="B156" s="138">
        <v>4144066</v>
      </c>
      <c r="C156" s="137">
        <v>2158</v>
      </c>
    </row>
    <row r="157" spans="1:3" x14ac:dyDescent="0.25">
      <c r="A157" s="135">
        <v>2173</v>
      </c>
      <c r="B157" s="139">
        <v>24149829</v>
      </c>
      <c r="C157" s="137">
        <v>2218</v>
      </c>
    </row>
    <row r="158" spans="1:3" x14ac:dyDescent="0.25">
      <c r="A158" s="135">
        <v>2171</v>
      </c>
      <c r="B158" s="139">
        <v>24131806</v>
      </c>
      <c r="C158" s="137">
        <v>2143</v>
      </c>
    </row>
    <row r="159" spans="1:3" x14ac:dyDescent="0.25">
      <c r="A159" s="140">
        <v>2169</v>
      </c>
      <c r="B159" s="136">
        <v>34126594</v>
      </c>
      <c r="C159" s="137">
        <v>2235</v>
      </c>
    </row>
    <row r="160" spans="1:3" x14ac:dyDescent="0.25">
      <c r="A160" s="140">
        <v>2169</v>
      </c>
      <c r="B160" s="136">
        <v>4142950</v>
      </c>
      <c r="C160" s="137">
        <v>2154</v>
      </c>
    </row>
    <row r="161" spans="1:3" x14ac:dyDescent="0.25">
      <c r="A161" s="139">
        <v>2168</v>
      </c>
      <c r="B161" s="139">
        <v>4121899</v>
      </c>
      <c r="C161" s="137">
        <v>2144</v>
      </c>
    </row>
    <row r="162" spans="1:3" x14ac:dyDescent="0.25">
      <c r="A162" s="140">
        <v>2162</v>
      </c>
      <c r="B162" s="139">
        <v>24153753</v>
      </c>
      <c r="C162" s="137">
        <v>2173</v>
      </c>
    </row>
    <row r="163" spans="1:3" x14ac:dyDescent="0.25">
      <c r="A163" s="135">
        <v>2162</v>
      </c>
      <c r="B163" s="136">
        <v>4183916</v>
      </c>
      <c r="C163" s="137">
        <v>2165</v>
      </c>
    </row>
    <row r="164" spans="1:3" x14ac:dyDescent="0.25">
      <c r="A164" s="140">
        <v>2161</v>
      </c>
      <c r="B164" s="139">
        <v>4100867</v>
      </c>
      <c r="C164" s="137">
        <v>2153</v>
      </c>
    </row>
    <row r="165" spans="1:3" x14ac:dyDescent="0.25">
      <c r="A165" s="140">
        <v>2159</v>
      </c>
      <c r="B165" s="144">
        <v>24198773</v>
      </c>
      <c r="C165" s="137">
        <v>2145</v>
      </c>
    </row>
    <row r="166" spans="1:3" x14ac:dyDescent="0.25">
      <c r="A166" s="135">
        <v>2158</v>
      </c>
      <c r="B166" s="139">
        <v>24111473</v>
      </c>
      <c r="C166" s="137">
        <v>2257</v>
      </c>
    </row>
    <row r="167" spans="1:3" x14ac:dyDescent="0.25">
      <c r="A167" s="140">
        <v>2158</v>
      </c>
      <c r="B167" s="139">
        <v>4110129</v>
      </c>
      <c r="C167" s="137">
        <v>2118</v>
      </c>
    </row>
    <row r="168" spans="1:3" x14ac:dyDescent="0.25">
      <c r="A168" s="140">
        <v>2157</v>
      </c>
      <c r="B168" s="141">
        <v>4106806</v>
      </c>
      <c r="C168" s="137">
        <v>2154</v>
      </c>
    </row>
    <row r="169" spans="1:3" x14ac:dyDescent="0.25">
      <c r="A169" s="148">
        <v>2156</v>
      </c>
      <c r="B169" s="143">
        <v>4107837</v>
      </c>
      <c r="C169" s="137">
        <v>2155</v>
      </c>
    </row>
    <row r="170" spans="1:3" x14ac:dyDescent="0.25">
      <c r="A170" s="135">
        <v>2156</v>
      </c>
      <c r="B170" s="136">
        <v>24137650</v>
      </c>
      <c r="C170" s="137">
        <v>2154</v>
      </c>
    </row>
    <row r="171" spans="1:3" x14ac:dyDescent="0.25">
      <c r="A171" s="140">
        <v>2156</v>
      </c>
      <c r="B171" s="136">
        <v>24195243</v>
      </c>
      <c r="C171" s="137">
        <v>2098</v>
      </c>
    </row>
    <row r="172" spans="1:3" x14ac:dyDescent="0.25">
      <c r="A172" s="140">
        <v>2155</v>
      </c>
      <c r="B172" s="139">
        <v>34105414</v>
      </c>
      <c r="C172" s="137">
        <v>2202</v>
      </c>
    </row>
    <row r="173" spans="1:3" x14ac:dyDescent="0.25">
      <c r="A173" s="139">
        <v>2154</v>
      </c>
      <c r="B173" s="139">
        <v>24139750</v>
      </c>
      <c r="C173" s="137">
        <v>2170</v>
      </c>
    </row>
    <row r="174" spans="1:3" x14ac:dyDescent="0.25">
      <c r="A174" s="135">
        <v>2154</v>
      </c>
      <c r="B174" s="145">
        <v>4127757</v>
      </c>
      <c r="C174" s="137">
        <v>2145</v>
      </c>
    </row>
    <row r="175" spans="1:3" x14ac:dyDescent="0.25">
      <c r="A175" s="135">
        <v>2154</v>
      </c>
      <c r="B175" s="141">
        <v>34158569</v>
      </c>
      <c r="C175" s="137">
        <v>2137</v>
      </c>
    </row>
    <row r="176" spans="1:3" x14ac:dyDescent="0.25">
      <c r="A176" s="135">
        <v>2153</v>
      </c>
      <c r="B176" s="138">
        <v>4190890</v>
      </c>
      <c r="C176" s="137">
        <v>2155</v>
      </c>
    </row>
    <row r="177" spans="1:3" x14ac:dyDescent="0.25">
      <c r="A177" s="135">
        <v>2152</v>
      </c>
      <c r="B177" s="149">
        <v>4188179</v>
      </c>
      <c r="C177" s="137">
        <v>2156</v>
      </c>
    </row>
    <row r="178" spans="1:3" x14ac:dyDescent="0.25">
      <c r="A178" s="140">
        <v>2151</v>
      </c>
      <c r="B178" s="144">
        <v>44155590</v>
      </c>
      <c r="C178" s="137">
        <v>2166</v>
      </c>
    </row>
    <row r="179" spans="1:3" x14ac:dyDescent="0.25">
      <c r="A179" s="140">
        <v>2151</v>
      </c>
      <c r="B179" s="139">
        <v>4136616</v>
      </c>
      <c r="C179" s="137">
        <v>2154</v>
      </c>
    </row>
    <row r="180" spans="1:3" x14ac:dyDescent="0.25">
      <c r="A180" s="140">
        <v>2149</v>
      </c>
      <c r="B180" s="139">
        <v>4197798</v>
      </c>
      <c r="C180" s="137">
        <v>2138</v>
      </c>
    </row>
    <row r="181" spans="1:3" x14ac:dyDescent="0.25">
      <c r="A181" s="140">
        <v>2147</v>
      </c>
      <c r="B181" s="139">
        <v>4164717</v>
      </c>
      <c r="C181" s="137">
        <v>2183</v>
      </c>
    </row>
    <row r="182" spans="1:3" x14ac:dyDescent="0.25">
      <c r="A182" s="135">
        <v>2147</v>
      </c>
      <c r="B182" s="141">
        <v>4126912</v>
      </c>
      <c r="C182" s="137">
        <v>2182</v>
      </c>
    </row>
    <row r="183" spans="1:3" x14ac:dyDescent="0.25">
      <c r="A183" s="139">
        <v>2146</v>
      </c>
      <c r="B183" s="139">
        <v>24124079</v>
      </c>
      <c r="C183" s="137">
        <v>2139</v>
      </c>
    </row>
    <row r="184" spans="1:3" x14ac:dyDescent="0.25">
      <c r="A184" s="148">
        <v>2146</v>
      </c>
      <c r="B184" s="136">
        <v>24119059</v>
      </c>
      <c r="C184" s="137">
        <v>2136</v>
      </c>
    </row>
    <row r="185" spans="1:3" x14ac:dyDescent="0.25">
      <c r="A185" s="135">
        <v>2146</v>
      </c>
      <c r="B185" s="139">
        <v>4144074</v>
      </c>
      <c r="C185" s="137">
        <v>2134</v>
      </c>
    </row>
    <row r="186" spans="1:3" x14ac:dyDescent="0.25">
      <c r="A186" s="139">
        <v>2146</v>
      </c>
      <c r="B186" s="139">
        <v>24186309</v>
      </c>
      <c r="C186" s="137">
        <v>2116</v>
      </c>
    </row>
    <row r="187" spans="1:3" x14ac:dyDescent="0.25">
      <c r="A187" s="140">
        <v>2146</v>
      </c>
      <c r="B187" s="138">
        <v>34106607</v>
      </c>
      <c r="C187" s="137">
        <v>2024</v>
      </c>
    </row>
    <row r="188" spans="1:3" x14ac:dyDescent="0.25">
      <c r="A188" s="140">
        <v>2145</v>
      </c>
      <c r="B188" s="138">
        <v>4141342</v>
      </c>
      <c r="C188" s="137">
        <v>2149</v>
      </c>
    </row>
    <row r="189" spans="1:3" x14ac:dyDescent="0.25">
      <c r="A189" s="140">
        <v>2145</v>
      </c>
      <c r="B189" s="145">
        <v>4120477</v>
      </c>
      <c r="C189" s="137">
        <v>2128</v>
      </c>
    </row>
    <row r="190" spans="1:3" x14ac:dyDescent="0.25">
      <c r="A190" s="135">
        <v>2145</v>
      </c>
      <c r="B190" s="141">
        <v>4110579</v>
      </c>
      <c r="C190" s="137">
        <v>2124</v>
      </c>
    </row>
    <row r="191" spans="1:3" x14ac:dyDescent="0.25">
      <c r="A191" s="140">
        <v>2144</v>
      </c>
      <c r="B191" s="145">
        <v>24146374</v>
      </c>
      <c r="C191" s="137">
        <v>2072</v>
      </c>
    </row>
    <row r="192" spans="1:3" x14ac:dyDescent="0.25">
      <c r="A192" s="139">
        <v>2140</v>
      </c>
      <c r="B192" s="139">
        <v>4110943</v>
      </c>
      <c r="C192" s="137">
        <v>2174</v>
      </c>
    </row>
    <row r="193" spans="1:3" x14ac:dyDescent="0.25">
      <c r="A193" s="140">
        <v>2139</v>
      </c>
      <c r="B193" s="139">
        <v>4120493</v>
      </c>
      <c r="C193" s="137">
        <v>2139</v>
      </c>
    </row>
    <row r="194" spans="1:3" x14ac:dyDescent="0.25">
      <c r="A194" s="140">
        <v>2138</v>
      </c>
      <c r="B194" s="141">
        <v>44126840</v>
      </c>
      <c r="C194" s="137">
        <v>1951</v>
      </c>
    </row>
    <row r="195" spans="1:3" x14ac:dyDescent="0.25">
      <c r="A195" s="140">
        <v>2137</v>
      </c>
      <c r="B195" s="139">
        <v>24149039</v>
      </c>
      <c r="C195" s="137">
        <v>2109</v>
      </c>
    </row>
    <row r="196" spans="1:3" x14ac:dyDescent="0.25">
      <c r="A196" s="135">
        <v>2134</v>
      </c>
      <c r="B196" s="139">
        <v>4144597</v>
      </c>
      <c r="C196" s="137">
        <v>2122</v>
      </c>
    </row>
    <row r="197" spans="1:3" x14ac:dyDescent="0.25">
      <c r="A197" s="135">
        <v>2133</v>
      </c>
      <c r="B197" s="138">
        <v>4184335</v>
      </c>
      <c r="C197" s="137">
        <v>2125</v>
      </c>
    </row>
    <row r="198" spans="1:3" x14ac:dyDescent="0.25">
      <c r="A198" s="140">
        <v>2129</v>
      </c>
      <c r="B198" s="139">
        <v>34119962</v>
      </c>
      <c r="C198" s="137">
        <v>2303</v>
      </c>
    </row>
    <row r="199" spans="1:3" x14ac:dyDescent="0.25">
      <c r="A199" s="135">
        <v>2129</v>
      </c>
      <c r="B199" s="143">
        <v>4189140</v>
      </c>
      <c r="C199" s="137">
        <v>2123</v>
      </c>
    </row>
    <row r="200" spans="1:3" x14ac:dyDescent="0.25">
      <c r="A200" s="135">
        <v>2129</v>
      </c>
      <c r="B200" s="143">
        <v>4123271</v>
      </c>
      <c r="C200" s="137">
        <v>2113</v>
      </c>
    </row>
    <row r="201" spans="1:3" x14ac:dyDescent="0.25">
      <c r="A201" s="140">
        <v>2129</v>
      </c>
      <c r="B201" s="139">
        <v>4164989</v>
      </c>
      <c r="C201" s="137">
        <v>2066</v>
      </c>
    </row>
    <row r="202" spans="1:3" x14ac:dyDescent="0.25">
      <c r="A202" s="140">
        <v>2127</v>
      </c>
      <c r="B202" s="139">
        <v>24118273</v>
      </c>
      <c r="C202" s="137">
        <v>2096</v>
      </c>
    </row>
    <row r="203" spans="1:3" x14ac:dyDescent="0.25">
      <c r="A203" s="140">
        <v>2127</v>
      </c>
      <c r="B203" s="145">
        <v>24265900</v>
      </c>
      <c r="C203" s="137">
        <v>2078</v>
      </c>
    </row>
    <row r="204" spans="1:3" x14ac:dyDescent="0.25">
      <c r="A204" s="140">
        <v>2126</v>
      </c>
      <c r="B204" s="147">
        <v>24152544</v>
      </c>
      <c r="C204" s="137">
        <v>2121</v>
      </c>
    </row>
    <row r="205" spans="1:3" x14ac:dyDescent="0.25">
      <c r="A205" s="140">
        <v>2124</v>
      </c>
      <c r="B205" s="139">
        <v>24150851</v>
      </c>
      <c r="C205" s="137">
        <v>2072</v>
      </c>
    </row>
    <row r="206" spans="1:3" x14ac:dyDescent="0.25">
      <c r="A206" s="140">
        <v>2123</v>
      </c>
      <c r="B206" s="139">
        <v>4100840</v>
      </c>
      <c r="C206" s="137">
        <v>2128</v>
      </c>
    </row>
    <row r="207" spans="1:3" x14ac:dyDescent="0.25">
      <c r="A207" s="140">
        <v>2123</v>
      </c>
      <c r="B207" s="139">
        <v>24193976</v>
      </c>
      <c r="C207" s="137">
        <v>2114</v>
      </c>
    </row>
    <row r="208" spans="1:3" x14ac:dyDescent="0.25">
      <c r="A208" s="135">
        <v>2122</v>
      </c>
      <c r="B208" s="143">
        <v>4116895</v>
      </c>
      <c r="C208" s="137">
        <v>2130</v>
      </c>
    </row>
    <row r="209" spans="1:3" x14ac:dyDescent="0.25">
      <c r="A209" s="139">
        <v>2122</v>
      </c>
      <c r="B209" s="139">
        <v>14127792</v>
      </c>
      <c r="C209" s="137">
        <v>2128</v>
      </c>
    </row>
    <row r="210" spans="1:3" x14ac:dyDescent="0.25">
      <c r="A210" s="140">
        <v>2122</v>
      </c>
      <c r="B210" s="141">
        <v>24169544</v>
      </c>
      <c r="C210" s="137">
        <v>2114</v>
      </c>
    </row>
    <row r="211" spans="1:3" x14ac:dyDescent="0.25">
      <c r="A211" s="140">
        <v>2121</v>
      </c>
      <c r="B211" s="136">
        <v>4141377</v>
      </c>
      <c r="C211" s="137">
        <v>2120</v>
      </c>
    </row>
    <row r="212" spans="1:3" x14ac:dyDescent="0.25">
      <c r="A212" s="135">
        <v>2121</v>
      </c>
      <c r="B212" s="147">
        <v>4194861</v>
      </c>
      <c r="C212" s="137">
        <v>2109</v>
      </c>
    </row>
    <row r="213" spans="1:3" x14ac:dyDescent="0.25">
      <c r="A213" s="140">
        <v>2121</v>
      </c>
      <c r="B213" s="136">
        <v>4183657</v>
      </c>
      <c r="C213" s="137">
        <v>2100</v>
      </c>
    </row>
    <row r="214" spans="1:3" x14ac:dyDescent="0.25">
      <c r="A214" s="135">
        <v>2119</v>
      </c>
      <c r="B214" s="138">
        <v>4189329</v>
      </c>
      <c r="C214" s="137">
        <v>2128</v>
      </c>
    </row>
    <row r="215" spans="1:3" x14ac:dyDescent="0.25">
      <c r="A215" s="139">
        <v>2117</v>
      </c>
      <c r="B215" s="139">
        <v>24177407</v>
      </c>
      <c r="C215" s="137">
        <v>2195</v>
      </c>
    </row>
    <row r="216" spans="1:3" x14ac:dyDescent="0.25">
      <c r="A216" s="140">
        <v>2116</v>
      </c>
      <c r="B216" s="136">
        <v>24128511</v>
      </c>
      <c r="C216" s="137">
        <v>2209</v>
      </c>
    </row>
    <row r="217" spans="1:3" x14ac:dyDescent="0.25">
      <c r="A217" s="140">
        <v>2116</v>
      </c>
      <c r="B217" s="136">
        <v>4180208</v>
      </c>
      <c r="C217" s="137">
        <v>2126</v>
      </c>
    </row>
    <row r="218" spans="1:3" x14ac:dyDescent="0.25">
      <c r="A218" s="135">
        <v>2116</v>
      </c>
      <c r="B218" s="139">
        <v>4143981</v>
      </c>
      <c r="C218" s="137">
        <v>2113</v>
      </c>
    </row>
    <row r="219" spans="1:3" x14ac:dyDescent="0.25">
      <c r="A219" s="135">
        <v>2115</v>
      </c>
      <c r="B219" s="139">
        <v>24114006</v>
      </c>
      <c r="C219" s="137">
        <v>2140</v>
      </c>
    </row>
    <row r="220" spans="1:3" x14ac:dyDescent="0.25">
      <c r="A220" s="139">
        <v>2113</v>
      </c>
      <c r="B220" s="139">
        <v>24139785</v>
      </c>
      <c r="C220" s="137">
        <v>2088</v>
      </c>
    </row>
    <row r="221" spans="1:3" x14ac:dyDescent="0.25">
      <c r="A221" s="140">
        <v>2112</v>
      </c>
      <c r="B221" s="139">
        <v>34161047</v>
      </c>
      <c r="C221" s="137">
        <v>2156</v>
      </c>
    </row>
    <row r="222" spans="1:3" x14ac:dyDescent="0.25">
      <c r="A222" s="139">
        <v>2111</v>
      </c>
      <c r="B222" s="139">
        <v>4134486</v>
      </c>
      <c r="C222" s="137">
        <v>2121</v>
      </c>
    </row>
    <row r="223" spans="1:3" x14ac:dyDescent="0.25">
      <c r="A223" s="139">
        <v>2111</v>
      </c>
      <c r="B223" s="139">
        <v>24176826</v>
      </c>
      <c r="C223" s="137">
        <v>2111</v>
      </c>
    </row>
    <row r="224" spans="1:3" x14ac:dyDescent="0.25">
      <c r="A224" s="140">
        <v>2111</v>
      </c>
      <c r="B224" s="136">
        <v>44186495</v>
      </c>
      <c r="C224" s="137">
        <v>2077</v>
      </c>
    </row>
    <row r="225" spans="1:3" x14ac:dyDescent="0.25">
      <c r="A225" s="139">
        <v>2110</v>
      </c>
      <c r="B225" s="139">
        <v>4116402</v>
      </c>
      <c r="C225" s="137">
        <v>2109</v>
      </c>
    </row>
    <row r="226" spans="1:3" x14ac:dyDescent="0.25">
      <c r="A226" s="135">
        <v>2109</v>
      </c>
      <c r="B226" s="138">
        <v>4165012</v>
      </c>
      <c r="C226" s="137">
        <v>2210</v>
      </c>
    </row>
    <row r="227" spans="1:3" x14ac:dyDescent="0.25">
      <c r="A227" s="135">
        <v>2109</v>
      </c>
      <c r="B227" s="138">
        <v>24113344</v>
      </c>
      <c r="C227" s="137">
        <v>2101</v>
      </c>
    </row>
    <row r="228" spans="1:3" x14ac:dyDescent="0.25">
      <c r="A228" s="140">
        <v>2108</v>
      </c>
      <c r="B228" s="136">
        <v>34102229</v>
      </c>
      <c r="C228" s="137">
        <v>2073</v>
      </c>
    </row>
    <row r="229" spans="1:3" x14ac:dyDescent="0.25">
      <c r="A229" s="140">
        <v>2104</v>
      </c>
      <c r="B229" s="139">
        <v>24101737</v>
      </c>
      <c r="C229" s="137">
        <v>2244</v>
      </c>
    </row>
    <row r="230" spans="1:3" x14ac:dyDescent="0.25">
      <c r="A230" s="140">
        <v>2104</v>
      </c>
      <c r="B230" s="139">
        <v>4135989</v>
      </c>
      <c r="C230" s="137">
        <v>2126</v>
      </c>
    </row>
    <row r="231" spans="1:3" x14ac:dyDescent="0.25">
      <c r="A231" s="140">
        <v>2104</v>
      </c>
      <c r="B231" s="141">
        <v>24199010</v>
      </c>
      <c r="C231" s="137">
        <v>2102</v>
      </c>
    </row>
    <row r="232" spans="1:3" x14ac:dyDescent="0.25">
      <c r="A232" s="140">
        <v>2104</v>
      </c>
      <c r="B232" s="143">
        <v>54159806</v>
      </c>
      <c r="C232" s="137">
        <v>2094</v>
      </c>
    </row>
    <row r="233" spans="1:3" x14ac:dyDescent="0.25">
      <c r="A233" s="135">
        <v>2103</v>
      </c>
      <c r="B233" s="141">
        <v>4110730</v>
      </c>
      <c r="C233" s="137">
        <v>2096</v>
      </c>
    </row>
    <row r="234" spans="1:3" x14ac:dyDescent="0.25">
      <c r="A234" s="142">
        <v>2103</v>
      </c>
      <c r="B234" s="139">
        <v>24199060</v>
      </c>
      <c r="C234" s="137">
        <v>2034</v>
      </c>
    </row>
    <row r="235" spans="1:3" x14ac:dyDescent="0.25">
      <c r="A235" s="135">
        <v>2101</v>
      </c>
      <c r="B235" s="139">
        <v>4161165</v>
      </c>
      <c r="C235" s="137">
        <v>2138</v>
      </c>
    </row>
    <row r="236" spans="1:3" x14ac:dyDescent="0.25">
      <c r="A236" s="135">
        <v>2101</v>
      </c>
      <c r="B236" s="139">
        <v>24163732</v>
      </c>
      <c r="C236" s="137">
        <v>2092</v>
      </c>
    </row>
    <row r="237" spans="1:3" x14ac:dyDescent="0.25">
      <c r="A237" s="140">
        <v>2101</v>
      </c>
      <c r="B237" s="141">
        <v>4104838</v>
      </c>
      <c r="C237" s="137">
        <v>2089</v>
      </c>
    </row>
    <row r="238" spans="1:3" x14ac:dyDescent="0.25">
      <c r="A238" s="140">
        <v>2100</v>
      </c>
      <c r="B238" s="147">
        <v>34124273</v>
      </c>
      <c r="C238" s="137">
        <v>2093</v>
      </c>
    </row>
    <row r="239" spans="1:3" x14ac:dyDescent="0.25">
      <c r="A239" s="135">
        <v>2100</v>
      </c>
      <c r="B239" s="139">
        <v>4115856</v>
      </c>
      <c r="C239" s="137">
        <v>2087</v>
      </c>
    </row>
    <row r="240" spans="1:3" x14ac:dyDescent="0.25">
      <c r="A240" s="140">
        <v>2099</v>
      </c>
      <c r="B240" s="139">
        <v>4189205</v>
      </c>
      <c r="C240" s="137">
        <v>2100</v>
      </c>
    </row>
    <row r="241" spans="1:3" x14ac:dyDescent="0.25">
      <c r="A241" s="140">
        <v>2099</v>
      </c>
      <c r="B241" s="136">
        <v>4140001</v>
      </c>
      <c r="C241" s="137">
        <v>2075</v>
      </c>
    </row>
    <row r="242" spans="1:3" x14ac:dyDescent="0.25">
      <c r="A242" s="140">
        <v>2099</v>
      </c>
      <c r="B242" s="139">
        <v>24116157</v>
      </c>
      <c r="C242" s="137">
        <v>2055</v>
      </c>
    </row>
    <row r="243" spans="1:3" x14ac:dyDescent="0.25">
      <c r="A243" s="135">
        <v>2099</v>
      </c>
      <c r="B243" s="138">
        <v>24159352</v>
      </c>
      <c r="C243" s="137">
        <v>2045</v>
      </c>
    </row>
    <row r="244" spans="1:3" x14ac:dyDescent="0.25">
      <c r="A244" s="140">
        <v>2098</v>
      </c>
      <c r="B244" s="143">
        <v>4175670</v>
      </c>
      <c r="C244" s="137">
        <v>2106</v>
      </c>
    </row>
    <row r="245" spans="1:3" x14ac:dyDescent="0.25">
      <c r="A245" s="135">
        <v>2097</v>
      </c>
      <c r="B245" s="139">
        <v>24161268</v>
      </c>
      <c r="C245" s="137">
        <v>2149</v>
      </c>
    </row>
    <row r="246" spans="1:3" x14ac:dyDescent="0.25">
      <c r="A246" s="135">
        <v>2097</v>
      </c>
      <c r="B246" s="147">
        <v>4125126</v>
      </c>
      <c r="C246" s="137">
        <v>2099</v>
      </c>
    </row>
    <row r="247" spans="1:3" x14ac:dyDescent="0.25">
      <c r="A247" s="140">
        <v>2097</v>
      </c>
      <c r="B247" s="139">
        <v>4114868</v>
      </c>
      <c r="C247" s="137">
        <v>2082</v>
      </c>
    </row>
    <row r="248" spans="1:3" x14ac:dyDescent="0.25">
      <c r="A248" s="135">
        <v>2096</v>
      </c>
      <c r="B248" s="136">
        <v>4128753</v>
      </c>
      <c r="C248" s="137">
        <v>2119</v>
      </c>
    </row>
    <row r="249" spans="1:3" x14ac:dyDescent="0.25">
      <c r="A249" s="140">
        <v>2095</v>
      </c>
      <c r="B249" s="147">
        <v>24132144</v>
      </c>
      <c r="C249" s="137">
        <v>2215</v>
      </c>
    </row>
    <row r="250" spans="1:3" x14ac:dyDescent="0.25">
      <c r="A250" s="135">
        <v>2095</v>
      </c>
      <c r="B250" s="139">
        <v>34106682</v>
      </c>
      <c r="C250" s="137">
        <v>2115</v>
      </c>
    </row>
    <row r="251" spans="1:3" x14ac:dyDescent="0.25">
      <c r="A251" s="140">
        <v>2093</v>
      </c>
      <c r="B251" s="145">
        <v>4101995</v>
      </c>
      <c r="C251" s="137">
        <v>2021</v>
      </c>
    </row>
    <row r="252" spans="1:3" x14ac:dyDescent="0.25">
      <c r="A252" s="135">
        <v>2092</v>
      </c>
      <c r="B252" s="139">
        <v>24177199</v>
      </c>
      <c r="C252" s="137">
        <v>2117</v>
      </c>
    </row>
    <row r="253" spans="1:3" x14ac:dyDescent="0.25">
      <c r="A253" s="139">
        <v>2092</v>
      </c>
      <c r="B253" s="139">
        <v>24124095</v>
      </c>
      <c r="C253" s="137">
        <v>2056</v>
      </c>
    </row>
    <row r="254" spans="1:3" x14ac:dyDescent="0.25">
      <c r="A254" s="139">
        <v>2091</v>
      </c>
      <c r="B254" s="139">
        <v>4100883</v>
      </c>
      <c r="C254" s="137">
        <v>2086</v>
      </c>
    </row>
    <row r="255" spans="1:3" x14ac:dyDescent="0.25">
      <c r="A255" s="140">
        <v>2091</v>
      </c>
      <c r="B255" s="141">
        <v>2910993</v>
      </c>
      <c r="C255" s="137">
        <v>1844</v>
      </c>
    </row>
    <row r="256" spans="1:3" x14ac:dyDescent="0.25">
      <c r="A256" s="139">
        <v>2090</v>
      </c>
      <c r="B256" s="139">
        <v>4197704</v>
      </c>
      <c r="C256" s="137">
        <v>2088</v>
      </c>
    </row>
    <row r="257" spans="1:3" x14ac:dyDescent="0.25">
      <c r="A257" s="139">
        <v>2090</v>
      </c>
      <c r="B257" s="139">
        <v>24116424</v>
      </c>
      <c r="C257" s="137">
        <v>2087</v>
      </c>
    </row>
    <row r="258" spans="1:3" x14ac:dyDescent="0.25">
      <c r="A258" s="140">
        <v>2090</v>
      </c>
      <c r="B258" s="136">
        <v>34159867</v>
      </c>
      <c r="C258" s="137">
        <v>2076</v>
      </c>
    </row>
    <row r="259" spans="1:3" x14ac:dyDescent="0.25">
      <c r="A259" s="139">
        <v>2090</v>
      </c>
      <c r="B259" s="139">
        <v>4194578</v>
      </c>
      <c r="C259" s="137">
        <v>2064</v>
      </c>
    </row>
    <row r="260" spans="1:3" x14ac:dyDescent="0.25">
      <c r="A260" s="140">
        <v>2090</v>
      </c>
      <c r="B260" s="136">
        <v>24144100</v>
      </c>
      <c r="C260" s="137">
        <v>2062</v>
      </c>
    </row>
    <row r="261" spans="1:3" x14ac:dyDescent="0.25">
      <c r="A261" s="135">
        <v>2087</v>
      </c>
      <c r="B261" s="139">
        <v>24154369</v>
      </c>
      <c r="C261" s="137">
        <v>2180</v>
      </c>
    </row>
    <row r="262" spans="1:3" x14ac:dyDescent="0.25">
      <c r="A262" s="140">
        <v>2087</v>
      </c>
      <c r="B262" s="147">
        <v>44198256</v>
      </c>
      <c r="C262" s="137">
        <v>2051</v>
      </c>
    </row>
    <row r="263" spans="1:3" x14ac:dyDescent="0.25">
      <c r="A263" s="135">
        <v>2086</v>
      </c>
      <c r="B263" s="141">
        <v>4191102</v>
      </c>
      <c r="C263" s="137">
        <v>2308</v>
      </c>
    </row>
    <row r="264" spans="1:3" x14ac:dyDescent="0.25">
      <c r="A264" s="135">
        <v>2086</v>
      </c>
      <c r="B264" s="139">
        <v>24175501</v>
      </c>
      <c r="C264" s="137">
        <v>2136</v>
      </c>
    </row>
    <row r="265" spans="1:3" x14ac:dyDescent="0.25">
      <c r="A265" s="139">
        <v>2086</v>
      </c>
      <c r="B265" s="139">
        <v>4132840</v>
      </c>
      <c r="C265" s="137">
        <v>2089</v>
      </c>
    </row>
    <row r="266" spans="1:3" x14ac:dyDescent="0.25">
      <c r="A266" s="135">
        <v>2086</v>
      </c>
      <c r="B266" s="138">
        <v>34187500</v>
      </c>
      <c r="C266" s="137">
        <v>2073</v>
      </c>
    </row>
    <row r="267" spans="1:3" x14ac:dyDescent="0.25">
      <c r="A267" s="140">
        <v>2085</v>
      </c>
      <c r="B267" s="138">
        <v>24191329</v>
      </c>
      <c r="C267" s="137">
        <v>2094</v>
      </c>
    </row>
    <row r="268" spans="1:3" x14ac:dyDescent="0.25">
      <c r="A268" s="140">
        <v>2084</v>
      </c>
      <c r="B268" s="141">
        <v>24168017</v>
      </c>
      <c r="C268" s="137">
        <v>2180</v>
      </c>
    </row>
    <row r="269" spans="1:3" x14ac:dyDescent="0.25">
      <c r="A269" s="140">
        <v>2084</v>
      </c>
      <c r="B269" s="151">
        <v>24109924</v>
      </c>
      <c r="C269" s="137">
        <v>2084</v>
      </c>
    </row>
    <row r="270" spans="1:3" x14ac:dyDescent="0.25">
      <c r="A270" s="140">
        <v>2084</v>
      </c>
      <c r="B270" s="139">
        <v>4139828</v>
      </c>
      <c r="C270" s="137">
        <v>2075</v>
      </c>
    </row>
    <row r="271" spans="1:3" x14ac:dyDescent="0.25">
      <c r="A271" s="135">
        <v>2084</v>
      </c>
      <c r="B271" s="144">
        <v>4129830</v>
      </c>
      <c r="C271" s="137">
        <v>2074</v>
      </c>
    </row>
    <row r="272" spans="1:3" x14ac:dyDescent="0.25">
      <c r="A272" s="140">
        <v>2083</v>
      </c>
      <c r="B272" s="136">
        <v>34126454</v>
      </c>
      <c r="C272" s="137">
        <v>1999</v>
      </c>
    </row>
    <row r="273" spans="1:3" x14ac:dyDescent="0.25">
      <c r="A273" s="140">
        <v>2082</v>
      </c>
      <c r="B273" s="139">
        <v>14130696</v>
      </c>
      <c r="C273" s="137">
        <v>2095</v>
      </c>
    </row>
    <row r="274" spans="1:3" x14ac:dyDescent="0.25">
      <c r="A274" s="135">
        <v>2081</v>
      </c>
      <c r="B274" s="147">
        <v>4124537</v>
      </c>
      <c r="C274" s="137">
        <v>2118</v>
      </c>
    </row>
    <row r="275" spans="1:3" x14ac:dyDescent="0.25">
      <c r="A275" s="135">
        <v>2081</v>
      </c>
      <c r="B275" s="138">
        <v>24187976</v>
      </c>
      <c r="C275" s="137">
        <v>2114</v>
      </c>
    </row>
    <row r="276" spans="1:3" x14ac:dyDescent="0.25">
      <c r="A276" s="142">
        <v>2081</v>
      </c>
      <c r="B276" s="141">
        <v>24133850</v>
      </c>
      <c r="C276" s="137">
        <v>2097</v>
      </c>
    </row>
    <row r="277" spans="1:3" x14ac:dyDescent="0.25">
      <c r="A277" s="140">
        <v>2080</v>
      </c>
      <c r="B277" s="145">
        <v>13502964</v>
      </c>
      <c r="C277" s="137">
        <v>2103</v>
      </c>
    </row>
    <row r="278" spans="1:3" x14ac:dyDescent="0.25">
      <c r="A278" s="140">
        <v>2080</v>
      </c>
      <c r="B278" s="136">
        <v>24122815</v>
      </c>
      <c r="C278" s="137">
        <v>2103</v>
      </c>
    </row>
    <row r="279" spans="1:3" x14ac:dyDescent="0.25">
      <c r="A279" s="140">
        <v>2079</v>
      </c>
      <c r="B279" s="139">
        <v>24111660</v>
      </c>
      <c r="C279" s="137">
        <v>2096</v>
      </c>
    </row>
    <row r="280" spans="1:3" x14ac:dyDescent="0.25">
      <c r="A280" s="140">
        <v>2078</v>
      </c>
      <c r="B280" s="136">
        <v>54179041</v>
      </c>
      <c r="C280" s="137">
        <v>1995</v>
      </c>
    </row>
    <row r="281" spans="1:3" x14ac:dyDescent="0.25">
      <c r="A281" s="140">
        <v>2077</v>
      </c>
      <c r="B281" s="143">
        <v>24121843</v>
      </c>
      <c r="C281" s="137">
        <v>2081</v>
      </c>
    </row>
    <row r="282" spans="1:3" x14ac:dyDescent="0.25">
      <c r="A282" s="135">
        <v>2075</v>
      </c>
      <c r="B282" s="141">
        <v>24141208</v>
      </c>
      <c r="C282" s="137">
        <v>2095</v>
      </c>
    </row>
    <row r="283" spans="1:3" x14ac:dyDescent="0.25">
      <c r="A283" s="135">
        <v>2075</v>
      </c>
      <c r="B283" s="139">
        <v>4199499</v>
      </c>
      <c r="C283" s="137">
        <v>2094</v>
      </c>
    </row>
    <row r="284" spans="1:3" x14ac:dyDescent="0.25">
      <c r="A284" s="140">
        <v>2075</v>
      </c>
      <c r="B284" s="144">
        <v>34164453</v>
      </c>
      <c r="C284" s="137">
        <v>2042</v>
      </c>
    </row>
    <row r="285" spans="1:3" x14ac:dyDescent="0.25">
      <c r="A285" s="139">
        <v>2075</v>
      </c>
      <c r="B285" s="139">
        <v>34157910</v>
      </c>
      <c r="C285" s="137">
        <v>2025</v>
      </c>
    </row>
    <row r="286" spans="1:3" x14ac:dyDescent="0.25">
      <c r="A286" s="135">
        <v>2072</v>
      </c>
      <c r="B286" s="141">
        <v>24177300</v>
      </c>
      <c r="C286" s="137">
        <v>2162</v>
      </c>
    </row>
    <row r="287" spans="1:3" x14ac:dyDescent="0.25">
      <c r="A287" s="142">
        <v>2071</v>
      </c>
      <c r="B287" s="139">
        <v>24175927</v>
      </c>
      <c r="C287" s="137">
        <v>2109</v>
      </c>
    </row>
    <row r="288" spans="1:3" x14ac:dyDescent="0.25">
      <c r="A288" s="135">
        <v>2071</v>
      </c>
      <c r="B288" s="139">
        <v>24177784</v>
      </c>
      <c r="C288" s="137">
        <v>2059</v>
      </c>
    </row>
    <row r="289" spans="1:3" x14ac:dyDescent="0.25">
      <c r="A289" s="140">
        <v>2070</v>
      </c>
      <c r="B289" s="136">
        <v>4153430</v>
      </c>
      <c r="C289" s="137">
        <v>2069</v>
      </c>
    </row>
    <row r="290" spans="1:3" x14ac:dyDescent="0.25">
      <c r="A290" s="140">
        <v>2070</v>
      </c>
      <c r="B290" s="141">
        <v>24131644</v>
      </c>
      <c r="C290" s="137">
        <v>2069</v>
      </c>
    </row>
    <row r="291" spans="1:3" x14ac:dyDescent="0.25">
      <c r="A291" s="140">
        <v>2069</v>
      </c>
      <c r="B291" s="136">
        <v>34137553</v>
      </c>
      <c r="C291" s="137">
        <v>2104</v>
      </c>
    </row>
    <row r="292" spans="1:3" x14ac:dyDescent="0.25">
      <c r="A292" s="135">
        <v>2069</v>
      </c>
      <c r="B292" s="138">
        <v>4128583</v>
      </c>
      <c r="C292" s="137">
        <v>2090</v>
      </c>
    </row>
    <row r="293" spans="1:3" x14ac:dyDescent="0.25">
      <c r="A293" s="135">
        <v>2068</v>
      </c>
      <c r="B293" s="139">
        <v>24117978</v>
      </c>
      <c r="C293" s="137">
        <v>2067</v>
      </c>
    </row>
    <row r="294" spans="1:3" x14ac:dyDescent="0.25">
      <c r="A294" s="139">
        <v>2068</v>
      </c>
      <c r="B294" s="139">
        <v>44155581</v>
      </c>
      <c r="C294" s="137">
        <v>2064</v>
      </c>
    </row>
    <row r="295" spans="1:3" x14ac:dyDescent="0.25">
      <c r="A295" s="139">
        <v>2067</v>
      </c>
      <c r="B295" s="139">
        <v>4141075</v>
      </c>
      <c r="C295" s="137">
        <v>2088</v>
      </c>
    </row>
    <row r="296" spans="1:3" x14ac:dyDescent="0.25">
      <c r="A296" s="140">
        <v>2067</v>
      </c>
      <c r="B296" s="139">
        <v>4125100</v>
      </c>
      <c r="C296" s="137">
        <v>2066</v>
      </c>
    </row>
    <row r="297" spans="1:3" x14ac:dyDescent="0.25">
      <c r="A297" s="142">
        <v>2067</v>
      </c>
      <c r="B297" s="145">
        <v>34112097</v>
      </c>
      <c r="C297" s="137">
        <v>2053</v>
      </c>
    </row>
    <row r="298" spans="1:3" x14ac:dyDescent="0.25">
      <c r="A298" s="135">
        <v>2067</v>
      </c>
      <c r="B298" s="141">
        <v>24166804</v>
      </c>
      <c r="C298" s="137">
        <v>2032</v>
      </c>
    </row>
    <row r="299" spans="1:3" x14ac:dyDescent="0.25">
      <c r="A299" s="142">
        <v>2066</v>
      </c>
      <c r="B299" s="139">
        <v>24159280</v>
      </c>
      <c r="C299" s="137">
        <v>2111</v>
      </c>
    </row>
    <row r="300" spans="1:3" x14ac:dyDescent="0.25">
      <c r="A300" s="135">
        <v>2066</v>
      </c>
      <c r="B300" s="139">
        <v>4128249</v>
      </c>
      <c r="C300" s="137">
        <v>2059</v>
      </c>
    </row>
    <row r="301" spans="1:3" x14ac:dyDescent="0.25">
      <c r="A301" s="135">
        <v>2066</v>
      </c>
      <c r="B301" s="139">
        <v>24145106</v>
      </c>
      <c r="C301" s="137">
        <v>2054</v>
      </c>
    </row>
    <row r="302" spans="1:3" x14ac:dyDescent="0.25">
      <c r="A302" s="140">
        <v>2065</v>
      </c>
      <c r="B302" s="139">
        <v>24193950</v>
      </c>
      <c r="C302" s="137">
        <v>2074</v>
      </c>
    </row>
    <row r="303" spans="1:3" x14ac:dyDescent="0.25">
      <c r="A303" s="139">
        <v>2065</v>
      </c>
      <c r="B303" s="139">
        <v>24130400</v>
      </c>
      <c r="C303" s="137">
        <v>2053</v>
      </c>
    </row>
    <row r="304" spans="1:3" x14ac:dyDescent="0.25">
      <c r="A304" s="135">
        <v>2065</v>
      </c>
      <c r="B304" s="144">
        <v>24146269</v>
      </c>
      <c r="C304" s="137">
        <v>2048</v>
      </c>
    </row>
    <row r="305" spans="1:3" x14ac:dyDescent="0.25">
      <c r="A305" s="139">
        <v>2065</v>
      </c>
      <c r="B305" s="139">
        <v>14001365</v>
      </c>
      <c r="C305" s="137">
        <v>2036</v>
      </c>
    </row>
    <row r="306" spans="1:3" x14ac:dyDescent="0.25">
      <c r="A306" s="140">
        <v>2065</v>
      </c>
      <c r="B306" s="139">
        <v>14129418</v>
      </c>
      <c r="C306" s="137">
        <v>1992</v>
      </c>
    </row>
    <row r="307" spans="1:3" x14ac:dyDescent="0.25">
      <c r="A307" s="135">
        <v>2064</v>
      </c>
      <c r="B307" s="138">
        <v>4167970</v>
      </c>
      <c r="C307" s="137">
        <v>2046</v>
      </c>
    </row>
    <row r="308" spans="1:3" x14ac:dyDescent="0.25">
      <c r="A308" s="140">
        <v>2063</v>
      </c>
      <c r="B308" s="141">
        <v>24122556</v>
      </c>
      <c r="C308" s="137">
        <v>2058</v>
      </c>
    </row>
    <row r="309" spans="1:3" x14ac:dyDescent="0.25">
      <c r="A309" s="135">
        <v>2063</v>
      </c>
      <c r="B309" s="136">
        <v>4168704</v>
      </c>
      <c r="C309" s="137">
        <v>2055</v>
      </c>
    </row>
    <row r="310" spans="1:3" x14ac:dyDescent="0.25">
      <c r="A310" s="140">
        <v>2063</v>
      </c>
      <c r="B310" s="139">
        <v>4145356</v>
      </c>
      <c r="C310" s="137">
        <v>2054</v>
      </c>
    </row>
    <row r="311" spans="1:3" x14ac:dyDescent="0.25">
      <c r="A311" s="140">
        <v>2062</v>
      </c>
      <c r="B311" s="139">
        <v>4135083</v>
      </c>
      <c r="C311" s="137">
        <v>2090</v>
      </c>
    </row>
    <row r="312" spans="1:3" x14ac:dyDescent="0.25">
      <c r="A312" s="140">
        <v>2062</v>
      </c>
      <c r="B312" s="139">
        <v>24100536</v>
      </c>
      <c r="C312" s="137">
        <v>2062</v>
      </c>
    </row>
    <row r="313" spans="1:3" x14ac:dyDescent="0.25">
      <c r="A313" s="135">
        <v>2061</v>
      </c>
      <c r="B313" s="138">
        <v>34192910</v>
      </c>
      <c r="C313" s="137">
        <v>2132</v>
      </c>
    </row>
    <row r="314" spans="1:3" x14ac:dyDescent="0.25">
      <c r="A314" s="135">
        <v>2061</v>
      </c>
      <c r="B314" s="143">
        <v>14124220</v>
      </c>
      <c r="C314" s="137">
        <v>2034</v>
      </c>
    </row>
    <row r="315" spans="1:3" x14ac:dyDescent="0.25">
      <c r="A315" s="140">
        <v>2060</v>
      </c>
      <c r="B315" s="145">
        <v>4198530</v>
      </c>
      <c r="C315" s="137">
        <v>2196</v>
      </c>
    </row>
    <row r="316" spans="1:3" x14ac:dyDescent="0.25">
      <c r="A316" s="140">
        <v>2060</v>
      </c>
      <c r="B316" s="141">
        <v>34171980</v>
      </c>
      <c r="C316" s="137">
        <v>2111</v>
      </c>
    </row>
    <row r="317" spans="1:3" x14ac:dyDescent="0.25">
      <c r="A317" s="140">
        <v>2060</v>
      </c>
      <c r="B317" s="141">
        <v>24180378</v>
      </c>
      <c r="C317" s="137">
        <v>2065</v>
      </c>
    </row>
    <row r="318" spans="1:3" x14ac:dyDescent="0.25">
      <c r="A318" s="135">
        <v>2060</v>
      </c>
      <c r="B318" s="138">
        <v>4114027</v>
      </c>
      <c r="C318" s="137">
        <v>2049</v>
      </c>
    </row>
    <row r="319" spans="1:3" x14ac:dyDescent="0.25">
      <c r="A319" s="140">
        <v>2060</v>
      </c>
      <c r="B319" s="136">
        <v>4177207</v>
      </c>
      <c r="C319" s="137">
        <v>1996</v>
      </c>
    </row>
    <row r="320" spans="1:3" x14ac:dyDescent="0.25">
      <c r="A320" s="140">
        <v>2059</v>
      </c>
      <c r="B320" s="144">
        <v>34139360</v>
      </c>
      <c r="C320" s="137">
        <v>2079</v>
      </c>
    </row>
    <row r="321" spans="1:3" x14ac:dyDescent="0.25">
      <c r="A321" s="140">
        <v>2059</v>
      </c>
      <c r="B321" s="141">
        <v>24126209</v>
      </c>
      <c r="C321" s="137">
        <v>2064</v>
      </c>
    </row>
    <row r="322" spans="1:3" x14ac:dyDescent="0.25">
      <c r="A322" s="142">
        <v>2058</v>
      </c>
      <c r="B322" s="139">
        <v>24124796</v>
      </c>
      <c r="C322" s="137">
        <v>2037</v>
      </c>
    </row>
    <row r="323" spans="1:3" x14ac:dyDescent="0.25">
      <c r="A323" s="139">
        <v>2058</v>
      </c>
      <c r="B323" s="139">
        <v>4116240</v>
      </c>
      <c r="C323" s="137">
        <v>2036</v>
      </c>
    </row>
    <row r="324" spans="1:3" x14ac:dyDescent="0.25">
      <c r="A324" s="140">
        <v>2058</v>
      </c>
      <c r="B324" s="138">
        <v>24124508</v>
      </c>
      <c r="C324" s="137">
        <v>2035</v>
      </c>
    </row>
    <row r="325" spans="1:3" x14ac:dyDescent="0.25">
      <c r="A325" s="140">
        <v>2058</v>
      </c>
      <c r="B325" s="139">
        <v>34121835</v>
      </c>
      <c r="C325" s="137">
        <v>1966</v>
      </c>
    </row>
    <row r="326" spans="1:3" x14ac:dyDescent="0.25">
      <c r="A326" s="140">
        <v>2057</v>
      </c>
      <c r="B326" s="147">
        <v>24105813</v>
      </c>
      <c r="C326" s="137">
        <v>2043</v>
      </c>
    </row>
    <row r="327" spans="1:3" x14ac:dyDescent="0.25">
      <c r="A327" s="135">
        <v>2056</v>
      </c>
      <c r="B327" s="143">
        <v>4118839</v>
      </c>
      <c r="C327" s="137">
        <v>2060</v>
      </c>
    </row>
    <row r="328" spans="1:3" x14ac:dyDescent="0.25">
      <c r="A328" s="140">
        <v>2056</v>
      </c>
      <c r="B328" s="139">
        <v>34156507</v>
      </c>
      <c r="C328" s="137">
        <v>2055</v>
      </c>
    </row>
    <row r="329" spans="1:3" x14ac:dyDescent="0.25">
      <c r="A329" s="135">
        <v>2056</v>
      </c>
      <c r="B329" s="143">
        <v>44187203</v>
      </c>
      <c r="C329" s="137">
        <v>2045</v>
      </c>
    </row>
    <row r="330" spans="1:3" x14ac:dyDescent="0.25">
      <c r="A330" s="139">
        <v>2056</v>
      </c>
      <c r="B330" s="139">
        <v>4195256</v>
      </c>
      <c r="C330" s="137">
        <v>2042</v>
      </c>
    </row>
    <row r="331" spans="1:3" x14ac:dyDescent="0.25">
      <c r="A331" s="140">
        <v>2056</v>
      </c>
      <c r="B331" s="141">
        <v>24137987</v>
      </c>
      <c r="C331" s="137">
        <v>2019</v>
      </c>
    </row>
    <row r="332" spans="1:3" x14ac:dyDescent="0.25">
      <c r="A332" s="140">
        <v>2056</v>
      </c>
      <c r="B332" s="136">
        <v>34101737</v>
      </c>
      <c r="C332" s="137">
        <v>2000</v>
      </c>
    </row>
    <row r="333" spans="1:3" x14ac:dyDescent="0.25">
      <c r="A333" s="135">
        <v>2055</v>
      </c>
      <c r="B333" s="138">
        <v>4197461</v>
      </c>
      <c r="C333" s="137">
        <v>2063</v>
      </c>
    </row>
    <row r="334" spans="1:3" x14ac:dyDescent="0.25">
      <c r="A334" s="139">
        <v>2054</v>
      </c>
      <c r="B334" s="139">
        <v>24112364</v>
      </c>
      <c r="C334" s="137">
        <v>2045</v>
      </c>
    </row>
    <row r="335" spans="1:3" x14ac:dyDescent="0.25">
      <c r="A335" s="135">
        <v>2053</v>
      </c>
      <c r="B335" s="145">
        <v>4176090</v>
      </c>
      <c r="C335" s="137">
        <v>2040</v>
      </c>
    </row>
    <row r="336" spans="1:3" x14ac:dyDescent="0.25">
      <c r="A336" s="142">
        <v>2053</v>
      </c>
      <c r="B336" s="136">
        <v>4183550</v>
      </c>
      <c r="C336" s="137">
        <v>2034</v>
      </c>
    </row>
    <row r="337" spans="1:3" x14ac:dyDescent="0.25">
      <c r="A337" s="139">
        <v>2051</v>
      </c>
      <c r="B337" s="139">
        <v>24132284</v>
      </c>
      <c r="C337" s="137">
        <v>2062</v>
      </c>
    </row>
    <row r="338" spans="1:3" x14ac:dyDescent="0.25">
      <c r="A338" s="140">
        <v>2051</v>
      </c>
      <c r="B338" s="139">
        <v>34106704</v>
      </c>
      <c r="C338" s="137">
        <v>2040</v>
      </c>
    </row>
    <row r="339" spans="1:3" x14ac:dyDescent="0.25">
      <c r="A339" s="140">
        <v>2051</v>
      </c>
      <c r="B339" s="136">
        <v>14700182</v>
      </c>
      <c r="C339" s="137">
        <v>2035</v>
      </c>
    </row>
    <row r="340" spans="1:3" x14ac:dyDescent="0.25">
      <c r="A340" s="139">
        <v>2051</v>
      </c>
      <c r="B340" s="139">
        <v>4122500</v>
      </c>
      <c r="C340" s="137">
        <v>2019</v>
      </c>
    </row>
    <row r="341" spans="1:3" x14ac:dyDescent="0.25">
      <c r="A341" s="140">
        <v>2049</v>
      </c>
      <c r="B341" s="139">
        <v>24152609</v>
      </c>
      <c r="C341" s="137">
        <v>2044</v>
      </c>
    </row>
    <row r="342" spans="1:3" x14ac:dyDescent="0.25">
      <c r="A342" s="140">
        <v>2049</v>
      </c>
      <c r="B342" s="136">
        <v>4156226</v>
      </c>
      <c r="C342" s="137">
        <v>2005</v>
      </c>
    </row>
    <row r="343" spans="1:3" x14ac:dyDescent="0.25">
      <c r="A343" s="140">
        <v>2048</v>
      </c>
      <c r="B343" s="136">
        <v>4165918</v>
      </c>
      <c r="C343" s="137">
        <v>2011</v>
      </c>
    </row>
    <row r="344" spans="1:3" x14ac:dyDescent="0.25">
      <c r="A344" s="142">
        <v>2048</v>
      </c>
      <c r="B344" s="139">
        <v>44110677</v>
      </c>
      <c r="C344" s="137">
        <v>1960</v>
      </c>
    </row>
    <row r="345" spans="1:3" x14ac:dyDescent="0.25">
      <c r="A345" s="135">
        <v>2048</v>
      </c>
      <c r="B345" s="138">
        <v>4128990</v>
      </c>
      <c r="C345" s="137">
        <v>1930</v>
      </c>
    </row>
    <row r="346" spans="1:3" x14ac:dyDescent="0.25">
      <c r="A346" s="140">
        <v>2046</v>
      </c>
      <c r="B346" s="139">
        <v>24124877</v>
      </c>
      <c r="C346" s="137">
        <v>2059</v>
      </c>
    </row>
    <row r="347" spans="1:3" x14ac:dyDescent="0.25">
      <c r="A347" s="135">
        <v>2046</v>
      </c>
      <c r="B347" s="141">
        <v>4183568</v>
      </c>
      <c r="C347" s="137">
        <v>1935</v>
      </c>
    </row>
    <row r="348" spans="1:3" x14ac:dyDescent="0.25">
      <c r="A348" s="140">
        <v>2045</v>
      </c>
      <c r="B348" s="139">
        <v>24119440</v>
      </c>
      <c r="C348" s="137">
        <v>2044</v>
      </c>
    </row>
    <row r="349" spans="1:3" x14ac:dyDescent="0.25">
      <c r="A349" s="140">
        <v>2044</v>
      </c>
      <c r="B349" s="143">
        <v>4157095</v>
      </c>
      <c r="C349" s="137">
        <v>2070</v>
      </c>
    </row>
    <row r="350" spans="1:3" x14ac:dyDescent="0.25">
      <c r="A350" s="148">
        <v>2044</v>
      </c>
      <c r="B350" s="147">
        <v>24197807</v>
      </c>
      <c r="C350" s="137">
        <v>2065</v>
      </c>
    </row>
    <row r="351" spans="1:3" x14ac:dyDescent="0.25">
      <c r="A351" s="135">
        <v>2044</v>
      </c>
      <c r="B351" s="136">
        <v>24169463</v>
      </c>
      <c r="C351" s="137">
        <v>2026</v>
      </c>
    </row>
    <row r="352" spans="1:3" x14ac:dyDescent="0.25">
      <c r="A352" s="135">
        <v>2044</v>
      </c>
      <c r="B352" s="139">
        <v>24175072</v>
      </c>
      <c r="C352" s="137">
        <v>2018</v>
      </c>
    </row>
    <row r="353" spans="1:3" x14ac:dyDescent="0.25">
      <c r="A353" s="135">
        <v>2044</v>
      </c>
      <c r="B353" s="136">
        <v>24145939</v>
      </c>
      <c r="C353" s="137">
        <v>2007</v>
      </c>
    </row>
    <row r="354" spans="1:3" x14ac:dyDescent="0.25">
      <c r="A354" s="140">
        <v>2043</v>
      </c>
      <c r="B354" s="138">
        <v>4143639</v>
      </c>
      <c r="C354" s="137">
        <v>2025</v>
      </c>
    </row>
    <row r="355" spans="1:3" x14ac:dyDescent="0.25">
      <c r="A355" s="139">
        <v>2042</v>
      </c>
      <c r="B355" s="139">
        <v>4184432</v>
      </c>
      <c r="C355" s="137">
        <v>2048</v>
      </c>
    </row>
    <row r="356" spans="1:3" x14ac:dyDescent="0.25">
      <c r="A356" s="140">
        <v>2042</v>
      </c>
      <c r="B356" s="136">
        <v>24102750</v>
      </c>
      <c r="C356" s="137">
        <v>2041</v>
      </c>
    </row>
    <row r="357" spans="1:3" x14ac:dyDescent="0.25">
      <c r="A357" s="140">
        <v>2042</v>
      </c>
      <c r="B357" s="139">
        <v>4159420</v>
      </c>
      <c r="C357" s="137">
        <v>2036</v>
      </c>
    </row>
    <row r="358" spans="1:3" x14ac:dyDescent="0.25">
      <c r="A358" s="140">
        <v>2041</v>
      </c>
      <c r="B358" s="147">
        <v>44105681</v>
      </c>
      <c r="C358" s="137">
        <v>1980</v>
      </c>
    </row>
    <row r="359" spans="1:3" x14ac:dyDescent="0.25">
      <c r="A359" s="135">
        <v>2040</v>
      </c>
      <c r="B359" s="147">
        <v>24157171</v>
      </c>
      <c r="C359" s="137">
        <v>2076</v>
      </c>
    </row>
    <row r="360" spans="1:3" x14ac:dyDescent="0.25">
      <c r="A360" s="135">
        <v>2040</v>
      </c>
      <c r="B360" s="139">
        <v>4133528</v>
      </c>
      <c r="C360" s="137">
        <v>2037</v>
      </c>
    </row>
    <row r="361" spans="1:3" x14ac:dyDescent="0.25">
      <c r="A361" s="140">
        <v>2040</v>
      </c>
      <c r="B361" s="139">
        <v>24126659</v>
      </c>
      <c r="C361" s="137">
        <v>2030</v>
      </c>
    </row>
    <row r="362" spans="1:3" x14ac:dyDescent="0.25">
      <c r="A362" s="140">
        <v>2039</v>
      </c>
      <c r="B362" s="147">
        <v>34145629</v>
      </c>
      <c r="C362" s="137">
        <v>2043</v>
      </c>
    </row>
    <row r="363" spans="1:3" x14ac:dyDescent="0.25">
      <c r="A363" s="140">
        <v>2038</v>
      </c>
      <c r="B363" s="145">
        <v>34104094</v>
      </c>
      <c r="C363" s="137">
        <v>2187</v>
      </c>
    </row>
    <row r="364" spans="1:3" x14ac:dyDescent="0.25">
      <c r="A364" s="140">
        <v>2038</v>
      </c>
      <c r="B364" s="139">
        <v>24144924</v>
      </c>
      <c r="C364" s="137">
        <v>2033</v>
      </c>
    </row>
    <row r="365" spans="1:3" x14ac:dyDescent="0.25">
      <c r="A365" s="139">
        <v>2037</v>
      </c>
      <c r="B365" s="139">
        <v>24110949</v>
      </c>
      <c r="C365" s="137">
        <v>2050</v>
      </c>
    </row>
    <row r="366" spans="1:3" x14ac:dyDescent="0.25">
      <c r="A366" s="139">
        <v>2036</v>
      </c>
      <c r="B366" s="139">
        <v>4185064</v>
      </c>
      <c r="C366" s="137">
        <v>2196</v>
      </c>
    </row>
    <row r="367" spans="1:3" x14ac:dyDescent="0.25">
      <c r="A367" s="139">
        <v>2036</v>
      </c>
      <c r="B367" s="139">
        <v>4158172</v>
      </c>
      <c r="C367" s="137">
        <v>2038</v>
      </c>
    </row>
    <row r="368" spans="1:3" x14ac:dyDescent="0.25">
      <c r="A368" s="139">
        <v>2036</v>
      </c>
      <c r="B368" s="139">
        <v>4131517</v>
      </c>
      <c r="C368" s="137">
        <v>2032</v>
      </c>
    </row>
    <row r="369" spans="1:3" x14ac:dyDescent="0.25">
      <c r="A369" s="139">
        <v>2036</v>
      </c>
      <c r="B369" s="139">
        <v>4139135</v>
      </c>
      <c r="C369" s="137">
        <v>2005</v>
      </c>
    </row>
    <row r="370" spans="1:3" x14ac:dyDescent="0.25">
      <c r="A370" s="140">
        <v>2036</v>
      </c>
      <c r="B370" s="141">
        <v>34102210</v>
      </c>
      <c r="C370" s="137">
        <v>1980</v>
      </c>
    </row>
    <row r="371" spans="1:3" x14ac:dyDescent="0.25">
      <c r="A371" s="140">
        <v>2036</v>
      </c>
      <c r="B371" s="139">
        <v>34164461</v>
      </c>
      <c r="C371" s="137">
        <v>1971</v>
      </c>
    </row>
    <row r="372" spans="1:3" x14ac:dyDescent="0.25">
      <c r="A372" s="140">
        <v>2035</v>
      </c>
      <c r="B372" s="141">
        <v>4106369</v>
      </c>
      <c r="C372" s="137">
        <v>1964</v>
      </c>
    </row>
    <row r="373" spans="1:3" x14ac:dyDescent="0.25">
      <c r="A373" s="135">
        <v>2035</v>
      </c>
      <c r="B373" s="141">
        <v>4153065</v>
      </c>
      <c r="C373" s="137">
        <v>1943</v>
      </c>
    </row>
    <row r="374" spans="1:3" x14ac:dyDescent="0.25">
      <c r="A374" s="139">
        <v>2033</v>
      </c>
      <c r="B374" s="139">
        <v>34186473</v>
      </c>
      <c r="C374" s="137">
        <v>2134</v>
      </c>
    </row>
    <row r="375" spans="1:3" x14ac:dyDescent="0.25">
      <c r="A375" s="140">
        <v>2032</v>
      </c>
      <c r="B375" s="136">
        <v>10606238</v>
      </c>
      <c r="C375" s="137">
        <v>2055</v>
      </c>
    </row>
    <row r="376" spans="1:3" x14ac:dyDescent="0.25">
      <c r="A376" s="140">
        <v>2031</v>
      </c>
      <c r="B376" s="141">
        <v>4161092</v>
      </c>
      <c r="C376" s="137">
        <v>1991</v>
      </c>
    </row>
    <row r="377" spans="1:3" x14ac:dyDescent="0.25">
      <c r="A377" s="140">
        <v>2030</v>
      </c>
      <c r="B377" s="139">
        <v>34184934</v>
      </c>
      <c r="C377" s="137">
        <v>2118</v>
      </c>
    </row>
    <row r="378" spans="1:3" x14ac:dyDescent="0.25">
      <c r="A378" s="135">
        <v>2030</v>
      </c>
      <c r="B378" s="141">
        <v>4184467</v>
      </c>
      <c r="C378" s="137">
        <v>2074</v>
      </c>
    </row>
    <row r="379" spans="1:3" x14ac:dyDescent="0.25">
      <c r="A379" s="140">
        <v>2029</v>
      </c>
      <c r="B379" s="136">
        <v>24182044</v>
      </c>
      <c r="C379" s="137">
        <v>2019</v>
      </c>
    </row>
    <row r="380" spans="1:3" x14ac:dyDescent="0.25">
      <c r="A380" s="139">
        <v>2028</v>
      </c>
      <c r="B380" s="139">
        <v>4102347</v>
      </c>
      <c r="C380" s="137">
        <v>2017</v>
      </c>
    </row>
    <row r="381" spans="1:3" x14ac:dyDescent="0.25">
      <c r="A381" s="135">
        <v>2028</v>
      </c>
      <c r="B381" s="138">
        <v>24163473</v>
      </c>
      <c r="C381" s="137">
        <v>2008</v>
      </c>
    </row>
    <row r="382" spans="1:3" x14ac:dyDescent="0.25">
      <c r="A382" s="142">
        <v>2028</v>
      </c>
      <c r="B382" s="141">
        <v>4106571</v>
      </c>
      <c r="C382" s="137">
        <v>1999</v>
      </c>
    </row>
    <row r="383" spans="1:3" x14ac:dyDescent="0.25">
      <c r="A383" s="140">
        <v>2027</v>
      </c>
      <c r="B383" s="136">
        <v>24136441</v>
      </c>
      <c r="C383" s="137">
        <v>2056</v>
      </c>
    </row>
    <row r="384" spans="1:3" x14ac:dyDescent="0.25">
      <c r="A384" s="140">
        <v>2026</v>
      </c>
      <c r="B384" s="145">
        <v>24124109</v>
      </c>
      <c r="C384" s="137">
        <v>2034</v>
      </c>
    </row>
    <row r="385" spans="1:3" x14ac:dyDescent="0.25">
      <c r="A385" s="140">
        <v>2025</v>
      </c>
      <c r="B385" s="136">
        <v>34104655</v>
      </c>
      <c r="C385" s="137">
        <v>2038</v>
      </c>
    </row>
    <row r="386" spans="1:3" x14ac:dyDescent="0.25">
      <c r="A386" s="142">
        <v>2025</v>
      </c>
      <c r="B386" s="136">
        <v>34129968</v>
      </c>
      <c r="C386" s="137">
        <v>1868</v>
      </c>
    </row>
    <row r="387" spans="1:3" x14ac:dyDescent="0.25">
      <c r="A387" s="140">
        <v>2024</v>
      </c>
      <c r="B387" s="138">
        <v>4188276</v>
      </c>
      <c r="C387" s="137">
        <v>2037</v>
      </c>
    </row>
    <row r="388" spans="1:3" x14ac:dyDescent="0.25">
      <c r="A388" s="135">
        <v>2024</v>
      </c>
      <c r="B388" s="144">
        <v>24197734</v>
      </c>
      <c r="C388" s="137">
        <v>2029</v>
      </c>
    </row>
    <row r="389" spans="1:3" x14ac:dyDescent="0.25">
      <c r="A389" s="140">
        <v>2024</v>
      </c>
      <c r="B389" s="136">
        <v>24137669</v>
      </c>
      <c r="C389" s="137">
        <v>2000</v>
      </c>
    </row>
    <row r="390" spans="1:3" x14ac:dyDescent="0.25">
      <c r="A390" s="135">
        <v>2024</v>
      </c>
      <c r="B390" s="139">
        <v>34161187</v>
      </c>
      <c r="C390" s="137">
        <v>1804</v>
      </c>
    </row>
    <row r="391" spans="1:3" x14ac:dyDescent="0.25">
      <c r="A391" s="140">
        <v>2023</v>
      </c>
      <c r="B391" s="145">
        <v>4131754</v>
      </c>
      <c r="C391" s="137">
        <v>2311</v>
      </c>
    </row>
    <row r="392" spans="1:3" x14ac:dyDescent="0.25">
      <c r="A392" s="140">
        <v>2023</v>
      </c>
      <c r="B392" s="138">
        <v>34123013</v>
      </c>
      <c r="C392" s="137">
        <v>2087</v>
      </c>
    </row>
    <row r="393" spans="1:3" x14ac:dyDescent="0.25">
      <c r="A393" s="152">
        <v>2023</v>
      </c>
      <c r="B393" s="145">
        <v>24176125</v>
      </c>
      <c r="C393" s="137">
        <v>2067</v>
      </c>
    </row>
    <row r="394" spans="1:3" x14ac:dyDescent="0.25">
      <c r="A394" s="140">
        <v>2023</v>
      </c>
      <c r="B394" s="141">
        <v>34126713</v>
      </c>
      <c r="C394" s="137">
        <v>2009</v>
      </c>
    </row>
    <row r="395" spans="1:3" x14ac:dyDescent="0.25">
      <c r="A395" s="140">
        <v>2022</v>
      </c>
      <c r="B395" s="136">
        <v>4114825</v>
      </c>
      <c r="C395" s="137">
        <v>2022</v>
      </c>
    </row>
    <row r="396" spans="1:3" x14ac:dyDescent="0.25">
      <c r="A396" s="135">
        <v>2022</v>
      </c>
      <c r="B396" s="136">
        <v>13903179</v>
      </c>
      <c r="C396" s="137">
        <v>1999</v>
      </c>
    </row>
    <row r="397" spans="1:3" x14ac:dyDescent="0.25">
      <c r="A397" s="135">
        <v>2021</v>
      </c>
      <c r="B397" s="139">
        <v>24194280</v>
      </c>
      <c r="C397" s="137">
        <v>2012</v>
      </c>
    </row>
    <row r="398" spans="1:3" x14ac:dyDescent="0.25">
      <c r="A398" s="140">
        <v>2021</v>
      </c>
      <c r="B398" s="147">
        <v>4198760</v>
      </c>
      <c r="C398" s="137">
        <v>2010</v>
      </c>
    </row>
    <row r="399" spans="1:3" x14ac:dyDescent="0.25">
      <c r="A399" s="142">
        <v>2021</v>
      </c>
      <c r="B399" s="139">
        <v>44131186</v>
      </c>
      <c r="C399" s="137">
        <v>2004</v>
      </c>
    </row>
    <row r="400" spans="1:3" x14ac:dyDescent="0.25">
      <c r="A400" s="140">
        <v>2020</v>
      </c>
      <c r="B400" s="145">
        <v>34124184</v>
      </c>
      <c r="C400" s="137">
        <v>2037</v>
      </c>
    </row>
    <row r="401" spans="1:3" x14ac:dyDescent="0.25">
      <c r="A401" s="148">
        <v>2020</v>
      </c>
      <c r="B401" s="139">
        <v>4155009</v>
      </c>
      <c r="C401" s="137">
        <v>2031</v>
      </c>
    </row>
    <row r="402" spans="1:3" x14ac:dyDescent="0.25">
      <c r="A402" s="142">
        <v>2020</v>
      </c>
      <c r="B402" s="145">
        <v>24156914</v>
      </c>
      <c r="C402" s="137">
        <v>1908</v>
      </c>
    </row>
    <row r="403" spans="1:3" x14ac:dyDescent="0.25">
      <c r="A403" s="135">
        <v>2019</v>
      </c>
      <c r="B403" s="139">
        <v>34129844</v>
      </c>
      <c r="C403" s="137">
        <v>2035</v>
      </c>
    </row>
    <row r="404" spans="1:3" x14ac:dyDescent="0.25">
      <c r="A404" s="142">
        <v>2019</v>
      </c>
      <c r="B404" s="144">
        <v>4159128</v>
      </c>
      <c r="C404" s="137">
        <v>2021</v>
      </c>
    </row>
    <row r="405" spans="1:3" x14ac:dyDescent="0.25">
      <c r="A405" s="140">
        <v>2019</v>
      </c>
      <c r="B405" s="139">
        <v>4114671</v>
      </c>
      <c r="C405" s="137">
        <v>1961</v>
      </c>
    </row>
    <row r="406" spans="1:3" x14ac:dyDescent="0.25">
      <c r="A406" s="140">
        <v>2017</v>
      </c>
      <c r="B406" s="141">
        <v>4123182</v>
      </c>
      <c r="C406" s="137">
        <v>2249</v>
      </c>
    </row>
    <row r="407" spans="1:3" x14ac:dyDescent="0.25">
      <c r="A407" s="135">
        <v>2017</v>
      </c>
      <c r="B407" s="145">
        <v>4112458</v>
      </c>
      <c r="C407" s="137">
        <v>1988</v>
      </c>
    </row>
    <row r="408" spans="1:3" x14ac:dyDescent="0.25">
      <c r="A408" s="140">
        <v>2017</v>
      </c>
      <c r="B408" s="138">
        <v>4164750</v>
      </c>
      <c r="C408" s="137">
        <v>1960</v>
      </c>
    </row>
    <row r="409" spans="1:3" x14ac:dyDescent="0.25">
      <c r="A409" s="142">
        <v>2015</v>
      </c>
      <c r="B409" s="138">
        <v>24157430</v>
      </c>
      <c r="C409" s="137">
        <v>2015</v>
      </c>
    </row>
    <row r="410" spans="1:3" x14ac:dyDescent="0.25">
      <c r="A410" s="140">
        <v>2015</v>
      </c>
      <c r="B410" s="143">
        <v>24160857</v>
      </c>
      <c r="C410" s="137">
        <v>2005</v>
      </c>
    </row>
    <row r="411" spans="1:3" x14ac:dyDescent="0.25">
      <c r="A411" s="135">
        <v>2015</v>
      </c>
      <c r="B411" s="138">
        <v>4161157</v>
      </c>
      <c r="C411" s="137">
        <v>1989</v>
      </c>
    </row>
    <row r="412" spans="1:3" x14ac:dyDescent="0.25">
      <c r="A412" s="135">
        <v>2014</v>
      </c>
      <c r="B412" s="139">
        <v>34164500</v>
      </c>
      <c r="C412" s="137">
        <v>1998</v>
      </c>
    </row>
    <row r="413" spans="1:3" x14ac:dyDescent="0.25">
      <c r="A413" s="140">
        <v>2014</v>
      </c>
      <c r="B413" s="145">
        <v>34108197</v>
      </c>
      <c r="C413" s="137">
        <v>1990</v>
      </c>
    </row>
    <row r="414" spans="1:3" x14ac:dyDescent="0.25">
      <c r="A414" s="140">
        <v>2013</v>
      </c>
      <c r="B414" s="141">
        <v>1329561</v>
      </c>
      <c r="C414" s="137">
        <v>2019</v>
      </c>
    </row>
    <row r="415" spans="1:3" x14ac:dyDescent="0.25">
      <c r="A415" s="140">
        <v>2013</v>
      </c>
      <c r="B415" s="136">
        <v>34179132</v>
      </c>
      <c r="C415" s="137">
        <v>2010</v>
      </c>
    </row>
    <row r="416" spans="1:3" x14ac:dyDescent="0.25">
      <c r="A416" s="135">
        <v>2012</v>
      </c>
      <c r="B416" s="138">
        <v>24175528</v>
      </c>
      <c r="C416" s="137">
        <v>2038</v>
      </c>
    </row>
    <row r="417" spans="1:3" x14ac:dyDescent="0.25">
      <c r="A417" s="139">
        <v>2011</v>
      </c>
      <c r="B417" s="139">
        <v>34191710</v>
      </c>
      <c r="C417" s="137">
        <v>1999</v>
      </c>
    </row>
    <row r="418" spans="1:3" x14ac:dyDescent="0.25">
      <c r="A418" s="140">
        <v>2011</v>
      </c>
      <c r="B418" s="147">
        <v>34181676</v>
      </c>
      <c r="C418" s="137">
        <v>1948</v>
      </c>
    </row>
    <row r="419" spans="1:3" x14ac:dyDescent="0.25">
      <c r="A419" s="135">
        <v>2010</v>
      </c>
      <c r="B419" s="136">
        <v>24153710</v>
      </c>
      <c r="C419" s="137">
        <v>2256</v>
      </c>
    </row>
    <row r="420" spans="1:3" x14ac:dyDescent="0.25">
      <c r="A420" s="140">
        <v>2010</v>
      </c>
      <c r="B420" s="139">
        <v>24112747</v>
      </c>
      <c r="C420" s="137">
        <v>2000</v>
      </c>
    </row>
    <row r="421" spans="1:3" x14ac:dyDescent="0.25">
      <c r="A421" s="135">
        <v>2010</v>
      </c>
      <c r="B421" s="136">
        <v>34152692</v>
      </c>
      <c r="C421" s="137">
        <v>2000</v>
      </c>
    </row>
    <row r="422" spans="1:3" x14ac:dyDescent="0.25">
      <c r="A422" s="135">
        <v>2010</v>
      </c>
      <c r="B422" s="139">
        <v>24176753</v>
      </c>
      <c r="C422" s="137">
        <v>1990</v>
      </c>
    </row>
    <row r="423" spans="1:3" x14ac:dyDescent="0.25">
      <c r="A423" s="140">
        <v>2009</v>
      </c>
      <c r="B423" s="141">
        <v>4194756</v>
      </c>
      <c r="C423" s="137">
        <v>2012</v>
      </c>
    </row>
    <row r="424" spans="1:3" x14ac:dyDescent="0.25">
      <c r="A424" s="135">
        <v>2009</v>
      </c>
      <c r="B424" s="141">
        <v>34110728</v>
      </c>
      <c r="C424" s="137">
        <v>1994</v>
      </c>
    </row>
    <row r="425" spans="1:3" x14ac:dyDescent="0.25">
      <c r="A425" s="139">
        <v>2009</v>
      </c>
      <c r="B425" s="139">
        <v>24109339</v>
      </c>
      <c r="C425" s="137">
        <v>1978</v>
      </c>
    </row>
    <row r="426" spans="1:3" x14ac:dyDescent="0.25">
      <c r="A426" s="140">
        <v>2009</v>
      </c>
      <c r="B426" s="136">
        <v>24109169</v>
      </c>
      <c r="C426" s="137">
        <v>1976</v>
      </c>
    </row>
    <row r="427" spans="1:3" x14ac:dyDescent="0.25">
      <c r="A427" s="140">
        <v>2008</v>
      </c>
      <c r="B427" s="141">
        <v>4155270</v>
      </c>
      <c r="C427" s="137">
        <v>2071</v>
      </c>
    </row>
    <row r="428" spans="1:3" x14ac:dyDescent="0.25">
      <c r="A428" s="135">
        <v>2008</v>
      </c>
      <c r="B428" s="139">
        <v>24154954</v>
      </c>
      <c r="C428" s="137">
        <v>1992</v>
      </c>
    </row>
    <row r="429" spans="1:3" x14ac:dyDescent="0.25">
      <c r="A429" s="135">
        <v>2008</v>
      </c>
      <c r="B429" s="139">
        <v>24122980</v>
      </c>
      <c r="C429" s="137">
        <v>1987</v>
      </c>
    </row>
    <row r="430" spans="1:3" x14ac:dyDescent="0.25">
      <c r="A430" s="140">
        <v>2006</v>
      </c>
      <c r="B430" s="139">
        <v>24176230</v>
      </c>
      <c r="C430" s="137">
        <v>1946</v>
      </c>
    </row>
    <row r="431" spans="1:3" x14ac:dyDescent="0.25">
      <c r="A431" s="142">
        <v>2005</v>
      </c>
      <c r="B431" s="143">
        <v>24133442</v>
      </c>
      <c r="C431" s="137">
        <v>2121</v>
      </c>
    </row>
    <row r="432" spans="1:3" x14ac:dyDescent="0.25">
      <c r="A432" s="135">
        <v>2004</v>
      </c>
      <c r="B432" s="138">
        <v>4131568</v>
      </c>
      <c r="C432" s="137">
        <v>2007</v>
      </c>
    </row>
    <row r="433" spans="1:3" x14ac:dyDescent="0.25">
      <c r="A433" s="139">
        <v>2004</v>
      </c>
      <c r="B433" s="139">
        <v>4181999</v>
      </c>
      <c r="C433" s="137">
        <v>1962</v>
      </c>
    </row>
    <row r="434" spans="1:3" x14ac:dyDescent="0.25">
      <c r="A434" s="140">
        <v>2003</v>
      </c>
      <c r="B434" s="139">
        <v>4126904</v>
      </c>
      <c r="C434" s="137">
        <v>2037</v>
      </c>
    </row>
    <row r="435" spans="1:3" x14ac:dyDescent="0.25">
      <c r="A435" s="135">
        <v>2003</v>
      </c>
      <c r="B435" s="143">
        <v>34196568</v>
      </c>
      <c r="C435" s="137">
        <v>2026</v>
      </c>
    </row>
    <row r="436" spans="1:3" x14ac:dyDescent="0.25">
      <c r="A436" s="148">
        <v>2003</v>
      </c>
      <c r="B436" s="141">
        <v>4120841</v>
      </c>
      <c r="C436" s="137">
        <v>1981</v>
      </c>
    </row>
    <row r="437" spans="1:3" x14ac:dyDescent="0.25">
      <c r="A437" s="140">
        <v>2003</v>
      </c>
      <c r="B437" s="139">
        <v>4187628</v>
      </c>
      <c r="C437" s="137">
        <v>1962</v>
      </c>
    </row>
    <row r="438" spans="1:3" x14ac:dyDescent="0.25">
      <c r="A438" s="140">
        <v>2002</v>
      </c>
      <c r="B438" s="139">
        <v>4190378</v>
      </c>
      <c r="C438" s="137">
        <v>1974</v>
      </c>
    </row>
    <row r="439" spans="1:3" x14ac:dyDescent="0.25">
      <c r="A439" s="135">
        <v>2001</v>
      </c>
      <c r="B439" s="139">
        <v>24151378</v>
      </c>
      <c r="C439" s="137">
        <v>2091</v>
      </c>
    </row>
    <row r="440" spans="1:3" x14ac:dyDescent="0.25">
      <c r="A440" s="135">
        <v>2001</v>
      </c>
      <c r="B440" s="139">
        <v>24173029</v>
      </c>
      <c r="C440" s="137">
        <v>1970</v>
      </c>
    </row>
    <row r="441" spans="1:3" x14ac:dyDescent="0.25">
      <c r="A441" s="140">
        <v>2000</v>
      </c>
      <c r="B441" s="145">
        <v>4158180</v>
      </c>
      <c r="C441" s="137">
        <v>1941</v>
      </c>
    </row>
    <row r="442" spans="1:3" x14ac:dyDescent="0.25">
      <c r="A442" s="139">
        <v>1999</v>
      </c>
      <c r="B442" s="139">
        <v>34137839</v>
      </c>
      <c r="C442" s="137">
        <v>2053</v>
      </c>
    </row>
    <row r="443" spans="1:3" x14ac:dyDescent="0.25">
      <c r="A443" s="140">
        <v>1999</v>
      </c>
      <c r="B443" s="139">
        <v>4125061</v>
      </c>
      <c r="C443" s="137">
        <v>1999</v>
      </c>
    </row>
    <row r="444" spans="1:3" x14ac:dyDescent="0.25">
      <c r="A444" s="140">
        <v>1998</v>
      </c>
      <c r="B444" s="139">
        <v>34191698</v>
      </c>
      <c r="C444" s="137">
        <v>1967</v>
      </c>
    </row>
    <row r="445" spans="1:3" x14ac:dyDescent="0.25">
      <c r="A445" s="139">
        <v>1996</v>
      </c>
      <c r="B445" s="139">
        <v>4199375</v>
      </c>
      <c r="C445" s="137">
        <v>1971</v>
      </c>
    </row>
    <row r="446" spans="1:3" x14ac:dyDescent="0.25">
      <c r="A446" s="140">
        <v>1995</v>
      </c>
      <c r="B446" s="136">
        <v>34108316</v>
      </c>
      <c r="C446" s="137">
        <v>1993</v>
      </c>
    </row>
    <row r="447" spans="1:3" x14ac:dyDescent="0.25">
      <c r="A447" s="139">
        <v>1995</v>
      </c>
      <c r="B447" s="139">
        <v>24133469</v>
      </c>
      <c r="C447" s="137">
        <v>1949</v>
      </c>
    </row>
    <row r="448" spans="1:3" x14ac:dyDescent="0.25">
      <c r="A448" s="140">
        <v>1995</v>
      </c>
      <c r="B448" s="141">
        <v>4112180</v>
      </c>
      <c r="C448" s="137">
        <v>1943</v>
      </c>
    </row>
    <row r="449" spans="1:3" x14ac:dyDescent="0.25">
      <c r="A449" s="140">
        <v>1995</v>
      </c>
      <c r="B449" s="145">
        <v>24113921</v>
      </c>
      <c r="C449" s="137">
        <v>1940</v>
      </c>
    </row>
    <row r="450" spans="1:3" x14ac:dyDescent="0.25">
      <c r="A450" s="135">
        <v>1994</v>
      </c>
      <c r="B450" s="139">
        <v>34117323</v>
      </c>
      <c r="C450" s="137">
        <v>1947</v>
      </c>
    </row>
    <row r="451" spans="1:3" x14ac:dyDescent="0.25">
      <c r="A451" s="140">
        <v>1993</v>
      </c>
      <c r="B451" s="139">
        <v>34126080</v>
      </c>
      <c r="C451" s="137">
        <v>1985</v>
      </c>
    </row>
    <row r="452" spans="1:3" x14ac:dyDescent="0.25">
      <c r="A452" s="135">
        <v>1992</v>
      </c>
      <c r="B452" s="139">
        <v>24198161</v>
      </c>
      <c r="C452" s="137">
        <v>1995</v>
      </c>
    </row>
    <row r="453" spans="1:3" x14ac:dyDescent="0.25">
      <c r="A453" s="142">
        <v>1992</v>
      </c>
      <c r="B453" s="139">
        <v>24199800</v>
      </c>
      <c r="C453" s="137">
        <v>1919</v>
      </c>
    </row>
    <row r="454" spans="1:3" x14ac:dyDescent="0.25">
      <c r="A454" s="139">
        <v>1991</v>
      </c>
      <c r="B454" s="139">
        <v>24195073</v>
      </c>
      <c r="C454" s="137">
        <v>2019</v>
      </c>
    </row>
    <row r="455" spans="1:3" x14ac:dyDescent="0.25">
      <c r="A455" s="140">
        <v>1990</v>
      </c>
      <c r="B455" s="139">
        <v>4179560</v>
      </c>
      <c r="C455" s="137">
        <v>1992</v>
      </c>
    </row>
    <row r="456" spans="1:3" x14ac:dyDescent="0.25">
      <c r="A456" s="148">
        <v>1990</v>
      </c>
      <c r="B456" s="139">
        <v>24174050</v>
      </c>
      <c r="C456" s="137">
        <v>1991</v>
      </c>
    </row>
    <row r="457" spans="1:3" x14ac:dyDescent="0.25">
      <c r="A457" s="140">
        <v>1989</v>
      </c>
      <c r="B457" s="136">
        <v>34154504</v>
      </c>
      <c r="C457" s="137">
        <v>1983</v>
      </c>
    </row>
    <row r="458" spans="1:3" x14ac:dyDescent="0.25">
      <c r="A458" s="135">
        <v>1988</v>
      </c>
      <c r="B458" s="136">
        <v>4107810</v>
      </c>
      <c r="C458" s="137">
        <v>2164</v>
      </c>
    </row>
    <row r="459" spans="1:3" x14ac:dyDescent="0.25">
      <c r="A459" s="140">
        <v>1988</v>
      </c>
      <c r="B459" s="143">
        <v>34191701</v>
      </c>
      <c r="C459" s="137">
        <v>1994</v>
      </c>
    </row>
    <row r="460" spans="1:3" x14ac:dyDescent="0.25">
      <c r="A460" s="139">
        <v>1988</v>
      </c>
      <c r="B460" s="139">
        <v>24180025</v>
      </c>
      <c r="C460" s="137">
        <v>1992</v>
      </c>
    </row>
    <row r="461" spans="1:3" x14ac:dyDescent="0.25">
      <c r="A461" s="139">
        <v>1988</v>
      </c>
      <c r="B461" s="139">
        <v>24198692</v>
      </c>
      <c r="C461" s="137">
        <v>1925</v>
      </c>
    </row>
    <row r="462" spans="1:3" x14ac:dyDescent="0.25">
      <c r="A462" s="140">
        <v>1986</v>
      </c>
      <c r="B462" s="138">
        <v>24177326</v>
      </c>
      <c r="C462" s="137">
        <v>1955</v>
      </c>
    </row>
    <row r="463" spans="1:3" x14ac:dyDescent="0.25">
      <c r="A463" s="135">
        <v>1985</v>
      </c>
      <c r="B463" s="139">
        <v>34191396</v>
      </c>
      <c r="C463" s="137">
        <v>2067</v>
      </c>
    </row>
    <row r="464" spans="1:3" x14ac:dyDescent="0.25">
      <c r="A464" s="140">
        <v>1985</v>
      </c>
      <c r="B464" s="141">
        <v>4165667</v>
      </c>
      <c r="C464" s="137">
        <v>1924</v>
      </c>
    </row>
    <row r="465" spans="1:3" x14ac:dyDescent="0.25">
      <c r="A465" s="139">
        <v>1984</v>
      </c>
      <c r="B465" s="139">
        <v>24176079</v>
      </c>
      <c r="C465" s="137">
        <v>1987</v>
      </c>
    </row>
    <row r="466" spans="1:3" x14ac:dyDescent="0.25">
      <c r="A466" s="135">
        <v>1984</v>
      </c>
      <c r="B466" s="136">
        <v>4153669</v>
      </c>
      <c r="C466" s="137">
        <v>1965</v>
      </c>
    </row>
    <row r="467" spans="1:3" x14ac:dyDescent="0.25">
      <c r="A467" s="140">
        <v>1982</v>
      </c>
      <c r="B467" s="147">
        <v>24153990</v>
      </c>
      <c r="C467" s="137">
        <v>2008</v>
      </c>
    </row>
    <row r="468" spans="1:3" x14ac:dyDescent="0.25">
      <c r="A468" s="139">
        <v>1982</v>
      </c>
      <c r="B468" s="139">
        <v>4188098</v>
      </c>
      <c r="C468" s="137">
        <v>1991</v>
      </c>
    </row>
    <row r="469" spans="1:3" x14ac:dyDescent="0.25">
      <c r="A469" s="135">
        <v>1982</v>
      </c>
      <c r="B469" s="139">
        <v>34102253</v>
      </c>
      <c r="C469" s="137">
        <v>1942</v>
      </c>
    </row>
    <row r="470" spans="1:3" x14ac:dyDescent="0.25">
      <c r="A470" s="135">
        <v>1981</v>
      </c>
      <c r="B470" s="147">
        <v>34114545</v>
      </c>
      <c r="C470" s="137">
        <v>1931</v>
      </c>
    </row>
    <row r="471" spans="1:3" x14ac:dyDescent="0.25">
      <c r="A471" s="140">
        <v>1981</v>
      </c>
      <c r="B471" s="136">
        <v>4129784</v>
      </c>
      <c r="C471" s="137">
        <v>1929</v>
      </c>
    </row>
    <row r="472" spans="1:3" x14ac:dyDescent="0.25">
      <c r="A472" s="140">
        <v>1980</v>
      </c>
      <c r="B472" s="136">
        <v>13503413</v>
      </c>
      <c r="C472" s="137">
        <v>1985</v>
      </c>
    </row>
    <row r="473" spans="1:3" x14ac:dyDescent="0.25">
      <c r="A473" s="140">
        <v>1980</v>
      </c>
      <c r="B473" s="138">
        <v>13801937</v>
      </c>
      <c r="C473" s="137">
        <v>1974</v>
      </c>
    </row>
    <row r="474" spans="1:3" x14ac:dyDescent="0.25">
      <c r="A474" s="139">
        <v>1980</v>
      </c>
      <c r="B474" s="139">
        <v>24193992</v>
      </c>
      <c r="C474" s="137">
        <v>1965</v>
      </c>
    </row>
    <row r="475" spans="1:3" x14ac:dyDescent="0.25">
      <c r="A475" s="139">
        <v>1980</v>
      </c>
      <c r="B475" s="139">
        <v>4143833</v>
      </c>
      <c r="C475" s="137">
        <v>1947</v>
      </c>
    </row>
    <row r="476" spans="1:3" x14ac:dyDescent="0.25">
      <c r="A476" s="140">
        <v>1980</v>
      </c>
      <c r="B476" s="136">
        <v>24199141</v>
      </c>
      <c r="C476" s="137">
        <v>1916</v>
      </c>
    </row>
    <row r="477" spans="1:3" x14ac:dyDescent="0.25">
      <c r="A477" s="140">
        <v>1978</v>
      </c>
      <c r="B477" s="136">
        <v>24126594</v>
      </c>
      <c r="C477" s="137">
        <v>1984</v>
      </c>
    </row>
    <row r="478" spans="1:3" x14ac:dyDescent="0.25">
      <c r="A478" s="139">
        <v>1978</v>
      </c>
      <c r="B478" s="139">
        <v>24147540</v>
      </c>
      <c r="C478" s="137">
        <v>1962</v>
      </c>
    </row>
    <row r="479" spans="1:3" x14ac:dyDescent="0.25">
      <c r="A479" s="135">
        <v>1977</v>
      </c>
      <c r="B479" s="136">
        <v>24123234</v>
      </c>
      <c r="C479" s="137">
        <v>1948</v>
      </c>
    </row>
    <row r="480" spans="1:3" x14ac:dyDescent="0.25">
      <c r="A480" s="135">
        <v>1977</v>
      </c>
      <c r="B480" s="144">
        <v>34194700</v>
      </c>
      <c r="C480" s="137">
        <v>1889</v>
      </c>
    </row>
    <row r="481" spans="1:3" x14ac:dyDescent="0.25">
      <c r="A481" s="140">
        <v>1977</v>
      </c>
      <c r="B481" s="136">
        <v>44111410</v>
      </c>
      <c r="C481" s="137">
        <v>1875</v>
      </c>
    </row>
    <row r="482" spans="1:3" x14ac:dyDescent="0.25">
      <c r="A482" s="135">
        <v>1975</v>
      </c>
      <c r="B482" s="138">
        <v>24196088</v>
      </c>
      <c r="C482" s="137">
        <v>1954</v>
      </c>
    </row>
    <row r="483" spans="1:3" x14ac:dyDescent="0.25">
      <c r="A483" s="135">
        <v>1974</v>
      </c>
      <c r="B483" s="143">
        <v>24123900</v>
      </c>
      <c r="C483" s="137">
        <v>2032</v>
      </c>
    </row>
    <row r="484" spans="1:3" x14ac:dyDescent="0.25">
      <c r="A484" s="140">
        <v>1974</v>
      </c>
      <c r="B484" s="136">
        <v>34104116</v>
      </c>
      <c r="C484" s="137">
        <v>1996</v>
      </c>
    </row>
    <row r="485" spans="1:3" x14ac:dyDescent="0.25">
      <c r="A485" s="139">
        <v>1974</v>
      </c>
      <c r="B485" s="139">
        <v>24108901</v>
      </c>
      <c r="C485" s="137">
        <v>1983</v>
      </c>
    </row>
    <row r="486" spans="1:3" x14ac:dyDescent="0.25">
      <c r="A486" s="142">
        <v>1973</v>
      </c>
      <c r="B486" s="138">
        <v>24157570</v>
      </c>
      <c r="C486" s="137">
        <v>2333</v>
      </c>
    </row>
    <row r="487" spans="1:3" x14ac:dyDescent="0.25">
      <c r="A487" s="140">
        <v>1973</v>
      </c>
      <c r="B487" s="139">
        <v>4190548</v>
      </c>
      <c r="C487" s="137">
        <v>1991</v>
      </c>
    </row>
    <row r="488" spans="1:3" x14ac:dyDescent="0.25">
      <c r="A488" s="140">
        <v>1973</v>
      </c>
      <c r="B488" s="138">
        <v>4178220</v>
      </c>
      <c r="C488" s="137">
        <v>1934</v>
      </c>
    </row>
    <row r="489" spans="1:3" x14ac:dyDescent="0.25">
      <c r="A489" s="142">
        <v>1972</v>
      </c>
      <c r="B489" s="139">
        <v>44115733</v>
      </c>
      <c r="C489" s="137">
        <v>1916</v>
      </c>
    </row>
    <row r="490" spans="1:3" x14ac:dyDescent="0.25">
      <c r="A490" s="140">
        <v>1971</v>
      </c>
      <c r="B490" s="139">
        <v>24176915</v>
      </c>
      <c r="C490" s="137">
        <v>1870</v>
      </c>
    </row>
    <row r="491" spans="1:3" x14ac:dyDescent="0.25">
      <c r="A491" s="135">
        <v>1970</v>
      </c>
      <c r="B491" s="136">
        <v>24159310</v>
      </c>
      <c r="C491" s="137">
        <v>2023</v>
      </c>
    </row>
    <row r="492" spans="1:3" x14ac:dyDescent="0.25">
      <c r="A492" s="140">
        <v>1970</v>
      </c>
      <c r="B492" s="136">
        <v>34163600</v>
      </c>
      <c r="C492" s="137">
        <v>1965</v>
      </c>
    </row>
    <row r="493" spans="1:3" x14ac:dyDescent="0.25">
      <c r="A493" s="140">
        <v>1970</v>
      </c>
      <c r="B493" s="136">
        <v>34106780</v>
      </c>
      <c r="C493" s="137">
        <v>1913</v>
      </c>
    </row>
    <row r="494" spans="1:3" x14ac:dyDescent="0.25">
      <c r="A494" s="140">
        <v>1970</v>
      </c>
      <c r="B494" s="136">
        <v>24160733</v>
      </c>
      <c r="C494" s="137">
        <v>1875</v>
      </c>
    </row>
    <row r="495" spans="1:3" x14ac:dyDescent="0.25">
      <c r="A495" s="140">
        <v>1969</v>
      </c>
      <c r="B495" s="143">
        <v>4130707</v>
      </c>
      <c r="C495" s="137">
        <v>2114</v>
      </c>
    </row>
    <row r="496" spans="1:3" x14ac:dyDescent="0.25">
      <c r="A496" s="139">
        <v>1969</v>
      </c>
      <c r="B496" s="139">
        <v>24115983</v>
      </c>
      <c r="C496" s="137">
        <v>2017</v>
      </c>
    </row>
    <row r="497" spans="1:3" x14ac:dyDescent="0.25">
      <c r="A497" s="140">
        <v>1967</v>
      </c>
      <c r="B497" s="139">
        <v>24129321</v>
      </c>
      <c r="C497" s="137">
        <v>1989</v>
      </c>
    </row>
    <row r="498" spans="1:3" x14ac:dyDescent="0.25">
      <c r="A498" s="135">
        <v>1967</v>
      </c>
      <c r="B498" s="145">
        <v>4139143</v>
      </c>
      <c r="C498" s="137">
        <v>1980</v>
      </c>
    </row>
    <row r="499" spans="1:3" x14ac:dyDescent="0.25">
      <c r="A499" s="140">
        <v>1967</v>
      </c>
      <c r="B499" s="136">
        <v>24199702</v>
      </c>
      <c r="C499" s="137">
        <v>1938</v>
      </c>
    </row>
    <row r="500" spans="1:3" x14ac:dyDescent="0.25">
      <c r="A500" s="139">
        <v>1966</v>
      </c>
      <c r="B500" s="139">
        <v>44131232</v>
      </c>
      <c r="C500" s="137">
        <v>2005</v>
      </c>
    </row>
    <row r="501" spans="1:3" x14ac:dyDescent="0.25">
      <c r="A501" s="140">
        <v>1966</v>
      </c>
      <c r="B501" s="139">
        <v>4119398</v>
      </c>
      <c r="C501" s="137">
        <v>1984</v>
      </c>
    </row>
    <row r="502" spans="1:3" x14ac:dyDescent="0.25">
      <c r="A502" s="140">
        <v>1966</v>
      </c>
      <c r="B502" s="141">
        <v>24147087</v>
      </c>
      <c r="C502" s="137">
        <v>1936</v>
      </c>
    </row>
    <row r="503" spans="1:3" x14ac:dyDescent="0.25">
      <c r="A503" s="140">
        <v>1966</v>
      </c>
      <c r="B503" s="136">
        <v>44130368</v>
      </c>
      <c r="C503" s="137">
        <v>1926</v>
      </c>
    </row>
    <row r="504" spans="1:3" x14ac:dyDescent="0.25">
      <c r="A504" s="140">
        <v>1966</v>
      </c>
      <c r="B504" s="143">
        <v>4199456</v>
      </c>
      <c r="C504" s="137">
        <v>1914</v>
      </c>
    </row>
    <row r="505" spans="1:3" x14ac:dyDescent="0.25">
      <c r="A505" s="140">
        <v>1965</v>
      </c>
      <c r="B505" s="136">
        <v>4129610</v>
      </c>
      <c r="C505" s="137">
        <v>1953</v>
      </c>
    </row>
    <row r="506" spans="1:3" x14ac:dyDescent="0.25">
      <c r="A506" s="140">
        <v>1965</v>
      </c>
      <c r="B506" s="145">
        <v>24182621</v>
      </c>
      <c r="C506" s="137">
        <v>1949</v>
      </c>
    </row>
    <row r="507" spans="1:3" x14ac:dyDescent="0.25">
      <c r="A507" s="140">
        <v>1964</v>
      </c>
      <c r="B507" s="139">
        <v>24166740</v>
      </c>
      <c r="C507" s="137">
        <v>1988</v>
      </c>
    </row>
    <row r="508" spans="1:3" x14ac:dyDescent="0.25">
      <c r="A508" s="139">
        <v>1964</v>
      </c>
      <c r="B508" s="139">
        <v>24178462</v>
      </c>
      <c r="C508" s="137">
        <v>1873</v>
      </c>
    </row>
    <row r="509" spans="1:3" x14ac:dyDescent="0.25">
      <c r="A509" s="140">
        <v>1963</v>
      </c>
      <c r="B509" s="139">
        <v>34184250</v>
      </c>
      <c r="C509" s="137">
        <v>1933</v>
      </c>
    </row>
    <row r="510" spans="1:3" x14ac:dyDescent="0.25">
      <c r="A510" s="140">
        <v>1963</v>
      </c>
      <c r="B510" s="139">
        <v>4176383</v>
      </c>
      <c r="C510" s="137">
        <v>1910</v>
      </c>
    </row>
    <row r="511" spans="1:3" x14ac:dyDescent="0.25">
      <c r="A511" s="135">
        <v>1962</v>
      </c>
      <c r="B511" s="139">
        <v>4123719</v>
      </c>
      <c r="C511" s="137">
        <v>1941</v>
      </c>
    </row>
    <row r="512" spans="1:3" x14ac:dyDescent="0.25">
      <c r="A512" s="140">
        <v>1961</v>
      </c>
      <c r="B512" s="141">
        <v>34158674</v>
      </c>
      <c r="C512" s="137">
        <v>1919</v>
      </c>
    </row>
    <row r="513" spans="1:3" x14ac:dyDescent="0.25">
      <c r="A513" s="135">
        <v>1960</v>
      </c>
      <c r="B513" s="138">
        <v>34191850</v>
      </c>
      <c r="C513" s="137">
        <v>2048</v>
      </c>
    </row>
    <row r="514" spans="1:3" x14ac:dyDescent="0.25">
      <c r="A514" s="135">
        <v>1959</v>
      </c>
      <c r="B514" s="138">
        <v>24134546</v>
      </c>
      <c r="C514" s="137">
        <v>1945</v>
      </c>
    </row>
    <row r="515" spans="1:3" x14ac:dyDescent="0.25">
      <c r="A515" s="140">
        <v>1959</v>
      </c>
      <c r="B515" s="139">
        <v>4100905</v>
      </c>
      <c r="C515" s="137">
        <v>1940</v>
      </c>
    </row>
    <row r="516" spans="1:3" x14ac:dyDescent="0.25">
      <c r="A516" s="140">
        <v>1957</v>
      </c>
      <c r="B516" s="141">
        <v>24107557</v>
      </c>
      <c r="C516" s="137">
        <v>1954</v>
      </c>
    </row>
    <row r="517" spans="1:3" x14ac:dyDescent="0.25">
      <c r="A517" s="140">
        <v>1957</v>
      </c>
      <c r="B517" s="136">
        <v>34160660</v>
      </c>
      <c r="C517" s="137">
        <v>1946</v>
      </c>
    </row>
    <row r="518" spans="1:3" x14ac:dyDescent="0.25">
      <c r="A518" s="135">
        <v>1956</v>
      </c>
      <c r="B518" s="143">
        <v>4113810</v>
      </c>
      <c r="C518" s="137">
        <v>1947</v>
      </c>
    </row>
    <row r="519" spans="1:3" x14ac:dyDescent="0.25">
      <c r="A519" s="142">
        <v>1955</v>
      </c>
      <c r="B519" s="138">
        <v>24112712</v>
      </c>
      <c r="C519" s="137">
        <v>1951</v>
      </c>
    </row>
    <row r="520" spans="1:3" x14ac:dyDescent="0.25">
      <c r="A520" s="139">
        <v>1955</v>
      </c>
      <c r="B520" s="139">
        <v>24179159</v>
      </c>
      <c r="C520" s="137">
        <v>1938</v>
      </c>
    </row>
    <row r="521" spans="1:3" x14ac:dyDescent="0.25">
      <c r="A521" s="140">
        <v>1955</v>
      </c>
      <c r="B521" s="139">
        <v>34125857</v>
      </c>
      <c r="C521" s="137">
        <v>1866</v>
      </c>
    </row>
    <row r="522" spans="1:3" x14ac:dyDescent="0.25">
      <c r="A522" s="135">
        <v>1954</v>
      </c>
      <c r="B522" s="136">
        <v>24142433</v>
      </c>
      <c r="C522" s="137">
        <v>1948</v>
      </c>
    </row>
    <row r="523" spans="1:3" x14ac:dyDescent="0.25">
      <c r="A523" s="140">
        <v>1954</v>
      </c>
      <c r="B523" s="147">
        <v>34155675</v>
      </c>
      <c r="C523" s="137">
        <v>1947</v>
      </c>
    </row>
    <row r="524" spans="1:3" x14ac:dyDescent="0.25">
      <c r="A524" s="140">
        <v>1954</v>
      </c>
      <c r="B524" s="141">
        <v>4194403</v>
      </c>
      <c r="C524" s="137">
        <v>1938</v>
      </c>
    </row>
    <row r="525" spans="1:3" x14ac:dyDescent="0.25">
      <c r="A525" s="139">
        <v>1954</v>
      </c>
      <c r="B525" s="139">
        <v>34118583</v>
      </c>
      <c r="C525" s="137">
        <v>1932</v>
      </c>
    </row>
    <row r="526" spans="1:3" x14ac:dyDescent="0.25">
      <c r="A526" s="140">
        <v>1953</v>
      </c>
      <c r="B526" s="139">
        <v>34165263</v>
      </c>
      <c r="C526" s="137">
        <v>1991</v>
      </c>
    </row>
    <row r="527" spans="1:3" x14ac:dyDescent="0.25">
      <c r="A527" s="140">
        <v>1953</v>
      </c>
      <c r="B527" s="141">
        <v>4133927</v>
      </c>
      <c r="C527" s="137">
        <v>1987</v>
      </c>
    </row>
    <row r="528" spans="1:3" x14ac:dyDescent="0.25">
      <c r="A528" s="140">
        <v>1953</v>
      </c>
      <c r="B528" s="136">
        <v>24178179</v>
      </c>
      <c r="C528" s="137">
        <v>1935</v>
      </c>
    </row>
    <row r="529" spans="1:3" x14ac:dyDescent="0.25">
      <c r="A529" s="135">
        <v>1953</v>
      </c>
      <c r="B529" s="139">
        <v>34179272</v>
      </c>
      <c r="C529" s="137">
        <v>1899</v>
      </c>
    </row>
    <row r="530" spans="1:3" x14ac:dyDescent="0.25">
      <c r="A530" s="139">
        <v>1952</v>
      </c>
      <c r="B530" s="139">
        <v>44132905</v>
      </c>
      <c r="C530" s="137">
        <v>1850</v>
      </c>
    </row>
    <row r="531" spans="1:3" x14ac:dyDescent="0.25">
      <c r="A531" s="139">
        <v>1952</v>
      </c>
      <c r="B531" s="139">
        <v>44130686</v>
      </c>
      <c r="C531" s="137">
        <v>1828</v>
      </c>
    </row>
    <row r="532" spans="1:3" x14ac:dyDescent="0.25">
      <c r="A532" s="142">
        <v>1951</v>
      </c>
      <c r="B532" s="139">
        <v>4122330</v>
      </c>
      <c r="C532" s="137">
        <v>1912</v>
      </c>
    </row>
    <row r="533" spans="1:3" x14ac:dyDescent="0.25">
      <c r="A533" s="140">
        <v>1950</v>
      </c>
      <c r="B533" s="139">
        <v>24109908</v>
      </c>
      <c r="C533" s="137">
        <v>1941</v>
      </c>
    </row>
    <row r="534" spans="1:3" x14ac:dyDescent="0.25">
      <c r="A534" s="135">
        <v>1950</v>
      </c>
      <c r="B534" s="138">
        <v>4197747</v>
      </c>
      <c r="C534" s="137">
        <v>1919</v>
      </c>
    </row>
    <row r="535" spans="1:3" x14ac:dyDescent="0.25">
      <c r="A535" s="140">
        <v>1950</v>
      </c>
      <c r="B535" s="139">
        <v>34143871</v>
      </c>
      <c r="C535" s="137">
        <v>1855</v>
      </c>
    </row>
    <row r="536" spans="1:3" x14ac:dyDescent="0.25">
      <c r="A536" s="140">
        <v>1949</v>
      </c>
      <c r="B536" s="143">
        <v>4108876</v>
      </c>
      <c r="C536" s="137">
        <v>1957</v>
      </c>
    </row>
    <row r="537" spans="1:3" x14ac:dyDescent="0.25">
      <c r="A537" s="140">
        <v>1949</v>
      </c>
      <c r="B537" s="136">
        <v>4194764</v>
      </c>
      <c r="C537" s="137">
        <v>1952</v>
      </c>
    </row>
    <row r="538" spans="1:3" x14ac:dyDescent="0.25">
      <c r="A538" s="135">
        <v>1949</v>
      </c>
      <c r="B538" s="141">
        <v>4164288</v>
      </c>
      <c r="C538" s="137">
        <v>1938</v>
      </c>
    </row>
    <row r="539" spans="1:3" x14ac:dyDescent="0.25">
      <c r="A539" s="140">
        <v>1949</v>
      </c>
      <c r="B539" s="141">
        <v>24140317</v>
      </c>
      <c r="C539" s="137">
        <v>1930</v>
      </c>
    </row>
    <row r="540" spans="1:3" x14ac:dyDescent="0.25">
      <c r="A540" s="135">
        <v>1948</v>
      </c>
      <c r="B540" s="144">
        <v>24160865</v>
      </c>
      <c r="C540" s="137">
        <v>2017</v>
      </c>
    </row>
    <row r="541" spans="1:3" x14ac:dyDescent="0.25">
      <c r="A541" s="140">
        <v>1948</v>
      </c>
      <c r="B541" s="136">
        <v>24113182</v>
      </c>
      <c r="C541" s="137">
        <v>1928</v>
      </c>
    </row>
    <row r="542" spans="1:3" x14ac:dyDescent="0.25">
      <c r="A542" s="142">
        <v>1947</v>
      </c>
      <c r="B542" s="136">
        <v>4114043</v>
      </c>
      <c r="C542" s="137">
        <v>1931</v>
      </c>
    </row>
    <row r="543" spans="1:3" x14ac:dyDescent="0.25">
      <c r="A543" s="135">
        <v>1946</v>
      </c>
      <c r="B543" s="139">
        <v>4191072</v>
      </c>
      <c r="C543" s="137">
        <v>1912</v>
      </c>
    </row>
    <row r="544" spans="1:3" x14ac:dyDescent="0.25">
      <c r="A544" s="139">
        <v>1945</v>
      </c>
      <c r="B544" s="139">
        <v>24196096</v>
      </c>
      <c r="C544" s="137">
        <v>1976</v>
      </c>
    </row>
    <row r="545" spans="1:3" x14ac:dyDescent="0.25">
      <c r="A545" s="140">
        <v>1945</v>
      </c>
      <c r="B545" s="139">
        <v>4184726</v>
      </c>
      <c r="C545" s="137">
        <v>1919</v>
      </c>
    </row>
    <row r="546" spans="1:3" x14ac:dyDescent="0.25">
      <c r="A546" s="140">
        <v>1945</v>
      </c>
      <c r="B546" s="143">
        <v>24177601</v>
      </c>
      <c r="C546" s="137">
        <v>1907</v>
      </c>
    </row>
    <row r="547" spans="1:3" x14ac:dyDescent="0.25">
      <c r="A547" s="140">
        <v>1944</v>
      </c>
      <c r="B547" s="141">
        <v>4179536</v>
      </c>
      <c r="C547" s="137">
        <v>2084</v>
      </c>
    </row>
    <row r="548" spans="1:3" x14ac:dyDescent="0.25">
      <c r="A548" s="139">
        <v>1943</v>
      </c>
      <c r="B548" s="139">
        <v>24199559</v>
      </c>
      <c r="C548" s="137">
        <v>1873</v>
      </c>
    </row>
    <row r="549" spans="1:3" x14ac:dyDescent="0.25">
      <c r="A549" s="135">
        <v>1942</v>
      </c>
      <c r="B549" s="139">
        <v>24133744</v>
      </c>
      <c r="C549" s="137">
        <v>1903</v>
      </c>
    </row>
    <row r="550" spans="1:3" x14ac:dyDescent="0.25">
      <c r="A550" s="140">
        <v>1941</v>
      </c>
      <c r="B550" s="141">
        <v>24165433</v>
      </c>
      <c r="C550" s="137">
        <v>1961</v>
      </c>
    </row>
    <row r="551" spans="1:3" x14ac:dyDescent="0.25">
      <c r="A551" s="139">
        <v>1940</v>
      </c>
      <c r="B551" s="139">
        <v>4186516</v>
      </c>
      <c r="C551" s="137">
        <v>1937</v>
      </c>
    </row>
    <row r="552" spans="1:3" x14ac:dyDescent="0.25">
      <c r="A552" s="135">
        <v>1940</v>
      </c>
      <c r="B552" s="139">
        <v>24111627</v>
      </c>
      <c r="C552" s="137">
        <v>1817</v>
      </c>
    </row>
    <row r="553" spans="1:3" x14ac:dyDescent="0.25">
      <c r="A553" s="139">
        <v>1938</v>
      </c>
      <c r="B553" s="139">
        <v>24124680</v>
      </c>
      <c r="C553" s="137">
        <v>1965</v>
      </c>
    </row>
    <row r="554" spans="1:3" x14ac:dyDescent="0.25">
      <c r="A554" s="135">
        <v>1937</v>
      </c>
      <c r="B554" s="139">
        <v>4102290</v>
      </c>
      <c r="C554" s="137">
        <v>2026</v>
      </c>
    </row>
    <row r="555" spans="1:3" x14ac:dyDescent="0.25">
      <c r="A555" s="140">
        <v>1937</v>
      </c>
      <c r="B555" s="143">
        <v>4122070</v>
      </c>
      <c r="C555" s="137">
        <v>1889</v>
      </c>
    </row>
    <row r="556" spans="1:3" x14ac:dyDescent="0.25">
      <c r="A556" s="139">
        <v>1935</v>
      </c>
      <c r="B556" s="139">
        <v>34108260</v>
      </c>
      <c r="C556" s="137">
        <v>2156</v>
      </c>
    </row>
    <row r="557" spans="1:3" x14ac:dyDescent="0.25">
      <c r="A557" s="140">
        <v>1935</v>
      </c>
      <c r="B557" s="147">
        <v>34133248</v>
      </c>
      <c r="C557" s="137">
        <v>1924</v>
      </c>
    </row>
    <row r="558" spans="1:3" x14ac:dyDescent="0.25">
      <c r="A558" s="139">
        <v>1935</v>
      </c>
      <c r="B558" s="139">
        <v>4131525</v>
      </c>
      <c r="C558" s="137">
        <v>1854</v>
      </c>
    </row>
    <row r="559" spans="1:3" x14ac:dyDescent="0.25">
      <c r="A559" s="139">
        <v>1934</v>
      </c>
      <c r="B559" s="139">
        <v>4197925</v>
      </c>
      <c r="C559" s="137">
        <v>1931</v>
      </c>
    </row>
    <row r="560" spans="1:3" x14ac:dyDescent="0.25">
      <c r="A560" s="135">
        <v>1934</v>
      </c>
      <c r="B560" s="141">
        <v>34136425</v>
      </c>
      <c r="C560" s="137">
        <v>1897</v>
      </c>
    </row>
    <row r="561" spans="1:3" x14ac:dyDescent="0.25">
      <c r="A561" s="139">
        <v>1933</v>
      </c>
      <c r="B561" s="139">
        <v>4156870</v>
      </c>
      <c r="C561" s="137">
        <v>1887</v>
      </c>
    </row>
    <row r="562" spans="1:3" x14ac:dyDescent="0.25">
      <c r="A562" s="135">
        <v>1932</v>
      </c>
      <c r="B562" s="147">
        <v>24146900</v>
      </c>
      <c r="C562" s="137">
        <v>1924</v>
      </c>
    </row>
    <row r="563" spans="1:3" x14ac:dyDescent="0.25">
      <c r="A563" s="140">
        <v>1931</v>
      </c>
      <c r="B563" s="139">
        <v>4123530</v>
      </c>
      <c r="C563" s="137">
        <v>1913</v>
      </c>
    </row>
    <row r="564" spans="1:3" x14ac:dyDescent="0.25">
      <c r="A564" s="140">
        <v>1930</v>
      </c>
      <c r="B564" s="144">
        <v>44130457</v>
      </c>
      <c r="C564" s="137">
        <v>1918</v>
      </c>
    </row>
    <row r="565" spans="1:3" x14ac:dyDescent="0.25">
      <c r="A565" s="135">
        <v>1930</v>
      </c>
      <c r="B565" s="141">
        <v>34160733</v>
      </c>
      <c r="C565" s="137">
        <v>1887</v>
      </c>
    </row>
    <row r="566" spans="1:3" x14ac:dyDescent="0.25">
      <c r="A566" s="140">
        <v>1929</v>
      </c>
      <c r="B566" s="141">
        <v>34166448</v>
      </c>
      <c r="C566" s="137">
        <v>1941</v>
      </c>
    </row>
    <row r="567" spans="1:3" x14ac:dyDescent="0.25">
      <c r="A567" s="140">
        <v>1929</v>
      </c>
      <c r="B567" s="136">
        <v>34133191</v>
      </c>
      <c r="C567" s="137">
        <v>1898</v>
      </c>
    </row>
    <row r="568" spans="1:3" x14ac:dyDescent="0.25">
      <c r="A568" s="140">
        <v>1929</v>
      </c>
      <c r="B568" s="136">
        <v>34187526</v>
      </c>
      <c r="C568" s="137">
        <v>1890</v>
      </c>
    </row>
    <row r="569" spans="1:3" x14ac:dyDescent="0.25">
      <c r="A569" s="140">
        <v>1929</v>
      </c>
      <c r="B569" s="145">
        <v>24183849</v>
      </c>
      <c r="C569" s="137">
        <v>1887</v>
      </c>
    </row>
    <row r="570" spans="1:3" x14ac:dyDescent="0.25">
      <c r="A570" s="140">
        <v>1928</v>
      </c>
      <c r="B570" s="144">
        <v>4181891</v>
      </c>
      <c r="C570" s="137">
        <v>1902</v>
      </c>
    </row>
    <row r="571" spans="1:3" x14ac:dyDescent="0.25">
      <c r="A571" s="135">
        <v>1928</v>
      </c>
      <c r="B571" s="136">
        <v>24625779</v>
      </c>
      <c r="C571" s="137">
        <v>1900</v>
      </c>
    </row>
    <row r="572" spans="1:3" x14ac:dyDescent="0.25">
      <c r="A572" s="140">
        <v>1928</v>
      </c>
      <c r="B572" s="145">
        <v>24164917</v>
      </c>
      <c r="C572" s="137">
        <v>1832</v>
      </c>
    </row>
    <row r="573" spans="1:3" x14ac:dyDescent="0.25">
      <c r="A573" s="142">
        <v>1927</v>
      </c>
      <c r="B573" s="143">
        <v>24128902</v>
      </c>
      <c r="C573" s="137">
        <v>1934</v>
      </c>
    </row>
    <row r="574" spans="1:3" x14ac:dyDescent="0.25">
      <c r="A574" s="135">
        <v>1927</v>
      </c>
      <c r="B574" s="141">
        <v>4114086</v>
      </c>
      <c r="C574" s="137">
        <v>1867</v>
      </c>
    </row>
    <row r="575" spans="1:3" x14ac:dyDescent="0.25">
      <c r="A575" s="139">
        <v>1924</v>
      </c>
      <c r="B575" s="139">
        <v>24144940</v>
      </c>
      <c r="C575" s="137">
        <v>1938</v>
      </c>
    </row>
    <row r="576" spans="1:3" x14ac:dyDescent="0.25">
      <c r="A576" s="140">
        <v>1924</v>
      </c>
      <c r="B576" s="155">
        <v>4107675</v>
      </c>
      <c r="C576" s="137">
        <v>1899</v>
      </c>
    </row>
    <row r="577" spans="1:3" x14ac:dyDescent="0.25">
      <c r="A577" s="139">
        <v>1924</v>
      </c>
      <c r="B577" s="139">
        <v>24180335</v>
      </c>
      <c r="C577" s="137">
        <v>1855</v>
      </c>
    </row>
    <row r="578" spans="1:3" x14ac:dyDescent="0.25">
      <c r="A578" s="135">
        <v>1923</v>
      </c>
      <c r="B578" s="147">
        <v>34123978</v>
      </c>
      <c r="C578" s="137">
        <v>1946</v>
      </c>
    </row>
    <row r="579" spans="1:3" x14ac:dyDescent="0.25">
      <c r="A579" s="135">
        <v>1922</v>
      </c>
      <c r="B579" s="143">
        <v>4146140</v>
      </c>
      <c r="C579" s="137">
        <v>1992</v>
      </c>
    </row>
    <row r="580" spans="1:3" x14ac:dyDescent="0.25">
      <c r="A580" s="140">
        <v>1922</v>
      </c>
      <c r="B580" s="141">
        <v>44126778</v>
      </c>
      <c r="C580" s="137">
        <v>1922</v>
      </c>
    </row>
    <row r="581" spans="1:3" x14ac:dyDescent="0.25">
      <c r="A581" s="135">
        <v>1922</v>
      </c>
      <c r="B581" s="145">
        <v>34141259</v>
      </c>
      <c r="C581" s="137">
        <v>1915</v>
      </c>
    </row>
    <row r="582" spans="1:3" x14ac:dyDescent="0.25">
      <c r="A582" s="140">
        <v>1921</v>
      </c>
      <c r="B582" s="143">
        <v>34126926</v>
      </c>
      <c r="C582" s="137">
        <v>1970</v>
      </c>
    </row>
    <row r="583" spans="1:3" x14ac:dyDescent="0.25">
      <c r="A583" s="140">
        <v>1921</v>
      </c>
      <c r="B583" s="145">
        <v>24175641</v>
      </c>
      <c r="C583" s="137">
        <v>1949</v>
      </c>
    </row>
    <row r="584" spans="1:3" x14ac:dyDescent="0.25">
      <c r="A584" s="139">
        <v>1920</v>
      </c>
      <c r="B584" s="139">
        <v>4192877</v>
      </c>
      <c r="C584" s="137">
        <v>1927</v>
      </c>
    </row>
    <row r="585" spans="1:3" x14ac:dyDescent="0.25">
      <c r="A585" s="139">
        <v>1920</v>
      </c>
      <c r="B585" s="139">
        <v>24169676</v>
      </c>
      <c r="C585" s="137">
        <v>1663</v>
      </c>
    </row>
    <row r="586" spans="1:3" x14ac:dyDescent="0.25">
      <c r="A586" s="135">
        <v>1919</v>
      </c>
      <c r="B586" s="139">
        <v>24140651</v>
      </c>
      <c r="C586" s="137">
        <v>1942</v>
      </c>
    </row>
    <row r="587" spans="1:3" x14ac:dyDescent="0.25">
      <c r="A587" s="140">
        <v>1918</v>
      </c>
      <c r="B587" s="136">
        <v>24109002</v>
      </c>
      <c r="C587" s="137">
        <v>1916</v>
      </c>
    </row>
    <row r="588" spans="1:3" x14ac:dyDescent="0.25">
      <c r="A588" s="140">
        <v>1918</v>
      </c>
      <c r="B588" s="143">
        <v>24186643</v>
      </c>
      <c r="C588" s="137">
        <v>1914</v>
      </c>
    </row>
    <row r="589" spans="1:3" x14ac:dyDescent="0.25">
      <c r="A589" s="140">
        <v>1918</v>
      </c>
      <c r="B589" s="141">
        <v>54128129</v>
      </c>
      <c r="C589" s="137">
        <v>1851</v>
      </c>
    </row>
    <row r="590" spans="1:3" x14ac:dyDescent="0.25">
      <c r="A590" s="148">
        <v>1917</v>
      </c>
      <c r="B590" s="136">
        <v>24140996</v>
      </c>
      <c r="C590" s="137">
        <v>1854</v>
      </c>
    </row>
    <row r="591" spans="1:3" x14ac:dyDescent="0.25">
      <c r="A591" s="139">
        <v>1917</v>
      </c>
      <c r="B591" s="139">
        <v>34102164</v>
      </c>
      <c r="C591" s="137">
        <v>1839</v>
      </c>
    </row>
    <row r="592" spans="1:3" x14ac:dyDescent="0.25">
      <c r="A592" s="140">
        <v>1917</v>
      </c>
      <c r="B592" s="141">
        <v>4130030</v>
      </c>
      <c r="C592" s="137">
        <v>1824</v>
      </c>
    </row>
    <row r="593" spans="1:3" x14ac:dyDescent="0.25">
      <c r="A593" s="140">
        <v>1917</v>
      </c>
      <c r="B593" s="138">
        <v>34120090</v>
      </c>
      <c r="C593" s="137">
        <v>1662</v>
      </c>
    </row>
    <row r="594" spans="1:3" x14ac:dyDescent="0.25">
      <c r="A594" s="135">
        <v>1916</v>
      </c>
      <c r="B594" s="138">
        <v>4157117</v>
      </c>
      <c r="C594" s="137">
        <v>1938</v>
      </c>
    </row>
    <row r="595" spans="1:3" x14ac:dyDescent="0.25">
      <c r="A595" s="135">
        <v>1916</v>
      </c>
      <c r="B595" s="143">
        <v>24119067</v>
      </c>
      <c r="C595" s="137">
        <v>1928</v>
      </c>
    </row>
    <row r="596" spans="1:3" x14ac:dyDescent="0.25">
      <c r="A596" s="135">
        <v>1916</v>
      </c>
      <c r="B596" s="141">
        <v>4113594</v>
      </c>
      <c r="C596" s="137">
        <v>1909</v>
      </c>
    </row>
    <row r="597" spans="1:3" x14ac:dyDescent="0.25">
      <c r="A597" s="135">
        <v>1916</v>
      </c>
      <c r="B597" s="139">
        <v>24155020</v>
      </c>
      <c r="C597" s="137">
        <v>1898</v>
      </c>
    </row>
    <row r="598" spans="1:3" x14ac:dyDescent="0.25">
      <c r="A598" s="140">
        <v>1916</v>
      </c>
      <c r="B598" s="139">
        <v>24164933</v>
      </c>
      <c r="C598" s="137">
        <v>1847</v>
      </c>
    </row>
    <row r="599" spans="1:3" x14ac:dyDescent="0.25">
      <c r="A599" s="135">
        <v>1915</v>
      </c>
      <c r="B599" s="139">
        <v>44193203</v>
      </c>
      <c r="C599" s="137">
        <v>1927</v>
      </c>
    </row>
    <row r="600" spans="1:3" x14ac:dyDescent="0.25">
      <c r="A600" s="139">
        <v>1915</v>
      </c>
      <c r="B600" s="139">
        <v>54107172</v>
      </c>
      <c r="C600" s="137">
        <v>1750</v>
      </c>
    </row>
    <row r="601" spans="1:3" x14ac:dyDescent="0.25">
      <c r="A601" s="140">
        <v>1914</v>
      </c>
      <c r="B601" s="136">
        <v>24181854</v>
      </c>
      <c r="C601" s="137">
        <v>1873</v>
      </c>
    </row>
    <row r="602" spans="1:3" x14ac:dyDescent="0.25">
      <c r="A602" s="140">
        <v>1913</v>
      </c>
      <c r="B602" s="139">
        <v>4149262</v>
      </c>
      <c r="C602" s="137">
        <v>1924</v>
      </c>
    </row>
    <row r="603" spans="1:3" x14ac:dyDescent="0.25">
      <c r="A603" s="139">
        <v>1912</v>
      </c>
      <c r="B603" s="139">
        <v>4175646</v>
      </c>
      <c r="C603" s="137">
        <v>2036</v>
      </c>
    </row>
    <row r="604" spans="1:3" x14ac:dyDescent="0.25">
      <c r="A604" s="140">
        <v>1911</v>
      </c>
      <c r="B604" s="136">
        <v>24117943</v>
      </c>
      <c r="C604" s="137">
        <v>1883</v>
      </c>
    </row>
    <row r="605" spans="1:3" x14ac:dyDescent="0.25">
      <c r="A605" s="140">
        <v>1911</v>
      </c>
      <c r="B605" s="141">
        <v>4116950</v>
      </c>
      <c r="C605" s="137">
        <v>1876</v>
      </c>
    </row>
    <row r="606" spans="1:3" x14ac:dyDescent="0.25">
      <c r="A606" s="139">
        <v>1910</v>
      </c>
      <c r="B606" s="139">
        <v>44131941</v>
      </c>
      <c r="C606" s="137">
        <v>1922</v>
      </c>
    </row>
    <row r="607" spans="1:3" x14ac:dyDescent="0.25">
      <c r="A607" s="140">
        <v>1910</v>
      </c>
      <c r="B607" s="141">
        <v>24193968</v>
      </c>
      <c r="C607" s="137">
        <v>1907</v>
      </c>
    </row>
    <row r="608" spans="1:3" x14ac:dyDescent="0.25">
      <c r="A608" s="140">
        <v>1910</v>
      </c>
      <c r="B608" s="139">
        <v>24153826</v>
      </c>
      <c r="C608" s="137">
        <v>1890</v>
      </c>
    </row>
    <row r="609" spans="1:3" x14ac:dyDescent="0.25">
      <c r="A609" s="140">
        <v>1910</v>
      </c>
      <c r="B609" s="139">
        <v>24181927</v>
      </c>
      <c r="C609" s="137">
        <v>1845</v>
      </c>
    </row>
    <row r="610" spans="1:3" x14ac:dyDescent="0.25">
      <c r="A610" s="135">
        <v>1910</v>
      </c>
      <c r="B610" s="145">
        <v>34112089</v>
      </c>
      <c r="C610" s="137">
        <v>1784</v>
      </c>
    </row>
    <row r="611" spans="1:3" x14ac:dyDescent="0.25">
      <c r="A611" s="140">
        <v>1909</v>
      </c>
      <c r="B611" s="139">
        <v>24156981</v>
      </c>
      <c r="C611" s="137">
        <v>1949</v>
      </c>
    </row>
    <row r="612" spans="1:3" x14ac:dyDescent="0.25">
      <c r="A612" s="140">
        <v>1909</v>
      </c>
      <c r="B612" s="139">
        <v>4194535</v>
      </c>
      <c r="C612" s="137">
        <v>1913</v>
      </c>
    </row>
    <row r="613" spans="1:3" x14ac:dyDescent="0.25">
      <c r="A613" s="135">
        <v>1909</v>
      </c>
      <c r="B613" s="143">
        <v>4141245</v>
      </c>
      <c r="C613" s="137">
        <v>1912</v>
      </c>
    </row>
    <row r="614" spans="1:3" x14ac:dyDescent="0.25">
      <c r="A614" s="140">
        <v>1909</v>
      </c>
      <c r="B614" s="145">
        <v>24174831</v>
      </c>
      <c r="C614" s="137">
        <v>1811</v>
      </c>
    </row>
    <row r="615" spans="1:3" x14ac:dyDescent="0.25">
      <c r="A615" s="140">
        <v>1908</v>
      </c>
      <c r="B615" s="141">
        <v>34115258</v>
      </c>
      <c r="C615" s="137">
        <v>1941</v>
      </c>
    </row>
    <row r="616" spans="1:3" x14ac:dyDescent="0.25">
      <c r="A616" s="135">
        <v>1908</v>
      </c>
      <c r="B616" s="139">
        <v>34183750</v>
      </c>
      <c r="C616" s="137">
        <v>1838</v>
      </c>
    </row>
    <row r="617" spans="1:3" x14ac:dyDescent="0.25">
      <c r="A617" s="140">
        <v>1907</v>
      </c>
      <c r="B617" s="139">
        <v>4136411</v>
      </c>
      <c r="C617" s="137">
        <v>1925</v>
      </c>
    </row>
    <row r="618" spans="1:3" x14ac:dyDescent="0.25">
      <c r="A618" s="140">
        <v>1907</v>
      </c>
      <c r="B618" s="145">
        <v>24118281</v>
      </c>
      <c r="C618" s="137">
        <v>1911</v>
      </c>
    </row>
    <row r="619" spans="1:3" x14ac:dyDescent="0.25">
      <c r="A619" s="139">
        <v>1907</v>
      </c>
      <c r="B619" s="139">
        <v>4192397</v>
      </c>
      <c r="C619" s="137">
        <v>1900</v>
      </c>
    </row>
    <row r="620" spans="1:3" x14ac:dyDescent="0.25">
      <c r="A620" s="142">
        <v>1907</v>
      </c>
      <c r="B620" s="136">
        <v>24154962</v>
      </c>
      <c r="C620" s="137">
        <v>1875</v>
      </c>
    </row>
    <row r="621" spans="1:3" x14ac:dyDescent="0.25">
      <c r="A621" s="135">
        <v>1907</v>
      </c>
      <c r="B621" s="138">
        <v>24124478</v>
      </c>
      <c r="C621" s="137">
        <v>1849</v>
      </c>
    </row>
    <row r="622" spans="1:3" x14ac:dyDescent="0.25">
      <c r="A622" s="139">
        <v>1907</v>
      </c>
      <c r="B622" s="139">
        <v>44160364</v>
      </c>
      <c r="C622" s="137">
        <v>1820</v>
      </c>
    </row>
    <row r="623" spans="1:3" x14ac:dyDescent="0.25">
      <c r="A623" s="140">
        <v>1906</v>
      </c>
      <c r="B623" s="141">
        <v>4121953</v>
      </c>
      <c r="C623" s="137">
        <v>1943</v>
      </c>
    </row>
    <row r="624" spans="1:3" x14ac:dyDescent="0.25">
      <c r="A624" s="135">
        <v>1906</v>
      </c>
      <c r="B624" s="139">
        <v>4127358</v>
      </c>
      <c r="C624" s="137">
        <v>1901</v>
      </c>
    </row>
    <row r="625" spans="1:3" x14ac:dyDescent="0.25">
      <c r="A625" s="139">
        <v>1905</v>
      </c>
      <c r="B625" s="139">
        <v>34125253</v>
      </c>
      <c r="C625" s="137">
        <v>1857</v>
      </c>
    </row>
    <row r="626" spans="1:3" x14ac:dyDescent="0.25">
      <c r="A626" s="140">
        <v>1903</v>
      </c>
      <c r="B626" s="139">
        <v>54142156</v>
      </c>
      <c r="C626" s="137">
        <v>1929</v>
      </c>
    </row>
    <row r="627" spans="1:3" x14ac:dyDescent="0.25">
      <c r="A627" s="135">
        <v>1903</v>
      </c>
      <c r="B627" s="147">
        <v>4114019</v>
      </c>
      <c r="C627" s="137">
        <v>1900</v>
      </c>
    </row>
    <row r="628" spans="1:3" x14ac:dyDescent="0.25">
      <c r="A628" s="135">
        <v>1902</v>
      </c>
      <c r="B628" s="139">
        <v>24101982</v>
      </c>
      <c r="C628" s="137">
        <v>1907</v>
      </c>
    </row>
    <row r="629" spans="1:3" x14ac:dyDescent="0.25">
      <c r="A629" s="135">
        <v>1901</v>
      </c>
      <c r="B629" s="139">
        <v>4107314</v>
      </c>
      <c r="C629" s="137">
        <v>1900</v>
      </c>
    </row>
    <row r="630" spans="1:3" x14ac:dyDescent="0.25">
      <c r="A630" s="140">
        <v>1901</v>
      </c>
      <c r="B630" s="141">
        <v>34163260</v>
      </c>
      <c r="C630" s="137">
        <v>1856</v>
      </c>
    </row>
    <row r="631" spans="1:3" x14ac:dyDescent="0.25">
      <c r="A631" s="135">
        <v>1900</v>
      </c>
      <c r="B631" s="139">
        <v>24106020</v>
      </c>
      <c r="C631" s="137">
        <v>1895</v>
      </c>
    </row>
    <row r="632" spans="1:3" x14ac:dyDescent="0.25">
      <c r="A632" s="135">
        <v>1900</v>
      </c>
      <c r="B632" s="139">
        <v>4131983</v>
      </c>
      <c r="C632" s="137">
        <v>1886</v>
      </c>
    </row>
    <row r="633" spans="1:3" x14ac:dyDescent="0.25">
      <c r="A633" s="135">
        <v>1900</v>
      </c>
      <c r="B633" s="139">
        <v>24126683</v>
      </c>
      <c r="C633" s="137">
        <v>1884</v>
      </c>
    </row>
    <row r="634" spans="1:3" x14ac:dyDescent="0.25">
      <c r="A634" s="139">
        <v>1900</v>
      </c>
      <c r="B634" s="139">
        <v>34146129</v>
      </c>
      <c r="C634" s="137">
        <v>1881</v>
      </c>
    </row>
    <row r="635" spans="1:3" x14ac:dyDescent="0.25">
      <c r="A635" s="140">
        <v>1899</v>
      </c>
      <c r="B635" s="145">
        <v>44166265</v>
      </c>
      <c r="C635" s="137">
        <v>1799</v>
      </c>
    </row>
    <row r="636" spans="1:3" x14ac:dyDescent="0.25">
      <c r="A636" s="142">
        <v>1898</v>
      </c>
      <c r="B636" s="138">
        <v>4103599</v>
      </c>
      <c r="C636" s="137">
        <v>1874</v>
      </c>
    </row>
    <row r="637" spans="1:3" x14ac:dyDescent="0.25">
      <c r="A637" s="135">
        <v>1898</v>
      </c>
      <c r="B637" s="145">
        <v>34181706</v>
      </c>
      <c r="C637" s="137">
        <v>1779</v>
      </c>
    </row>
    <row r="638" spans="1:3" x14ac:dyDescent="0.25">
      <c r="A638" s="140">
        <v>1898</v>
      </c>
      <c r="B638" s="139">
        <v>34175005</v>
      </c>
      <c r="C638" s="137">
        <v>1758</v>
      </c>
    </row>
    <row r="639" spans="1:3" x14ac:dyDescent="0.25">
      <c r="A639" s="140">
        <v>1897</v>
      </c>
      <c r="B639" s="141">
        <v>24111368</v>
      </c>
      <c r="C639" s="137">
        <v>1897</v>
      </c>
    </row>
    <row r="640" spans="1:3" x14ac:dyDescent="0.25">
      <c r="A640" s="140">
        <v>1896</v>
      </c>
      <c r="B640" s="145">
        <v>34117331</v>
      </c>
      <c r="C640" s="137">
        <v>1903</v>
      </c>
    </row>
    <row r="641" spans="1:3" x14ac:dyDescent="0.25">
      <c r="A641" s="140">
        <v>1896</v>
      </c>
      <c r="B641" s="141">
        <v>4151860</v>
      </c>
      <c r="C641" s="137">
        <v>1830</v>
      </c>
    </row>
    <row r="642" spans="1:3" x14ac:dyDescent="0.25">
      <c r="A642" s="140">
        <v>1894</v>
      </c>
      <c r="B642" s="139">
        <v>4136640</v>
      </c>
      <c r="C642" s="137">
        <v>1815</v>
      </c>
    </row>
    <row r="643" spans="1:3" x14ac:dyDescent="0.25">
      <c r="A643" s="140">
        <v>1894</v>
      </c>
      <c r="B643" s="136">
        <v>34160687</v>
      </c>
      <c r="C643" s="137">
        <v>1812</v>
      </c>
    </row>
    <row r="644" spans="1:3" x14ac:dyDescent="0.25">
      <c r="A644" s="140">
        <v>1892</v>
      </c>
      <c r="B644" s="136">
        <v>13305204</v>
      </c>
      <c r="C644" s="137">
        <v>1898</v>
      </c>
    </row>
    <row r="645" spans="1:3" x14ac:dyDescent="0.25">
      <c r="A645" s="135">
        <v>1892</v>
      </c>
      <c r="B645" s="141">
        <v>24154997</v>
      </c>
      <c r="C645" s="137">
        <v>1884</v>
      </c>
    </row>
    <row r="646" spans="1:3" x14ac:dyDescent="0.25">
      <c r="A646" s="140">
        <v>1892</v>
      </c>
      <c r="B646" s="136">
        <v>24141003</v>
      </c>
      <c r="C646" s="137">
        <v>1863</v>
      </c>
    </row>
    <row r="647" spans="1:3" x14ac:dyDescent="0.25">
      <c r="A647" s="139">
        <v>1891</v>
      </c>
      <c r="B647" s="139">
        <v>34160725</v>
      </c>
      <c r="C647" s="137">
        <v>1789</v>
      </c>
    </row>
    <row r="648" spans="1:3" x14ac:dyDescent="0.25">
      <c r="A648" s="140">
        <v>1891</v>
      </c>
      <c r="B648" s="139">
        <v>24199621</v>
      </c>
      <c r="C648" s="137">
        <v>1779</v>
      </c>
    </row>
    <row r="649" spans="1:3" x14ac:dyDescent="0.25">
      <c r="A649" s="140">
        <v>1890</v>
      </c>
      <c r="B649" s="139">
        <v>34133205</v>
      </c>
      <c r="C649" s="137">
        <v>1839</v>
      </c>
    </row>
    <row r="650" spans="1:3" x14ac:dyDescent="0.25">
      <c r="A650" s="135">
        <v>1890</v>
      </c>
      <c r="B650" s="141">
        <v>24183199</v>
      </c>
      <c r="C650" s="137">
        <v>1521</v>
      </c>
    </row>
    <row r="651" spans="1:3" x14ac:dyDescent="0.25">
      <c r="A651" s="148">
        <v>1889</v>
      </c>
      <c r="B651" s="138">
        <v>4151070</v>
      </c>
      <c r="C651" s="137">
        <v>1864</v>
      </c>
    </row>
    <row r="652" spans="1:3" x14ac:dyDescent="0.25">
      <c r="A652" s="135">
        <v>1889</v>
      </c>
      <c r="B652" s="138">
        <v>4186974</v>
      </c>
      <c r="C652" s="137">
        <v>1858</v>
      </c>
    </row>
    <row r="653" spans="1:3" x14ac:dyDescent="0.25">
      <c r="A653" s="140">
        <v>1889</v>
      </c>
      <c r="B653" s="136">
        <v>13905953</v>
      </c>
      <c r="C653" s="137">
        <v>1833</v>
      </c>
    </row>
    <row r="654" spans="1:3" x14ac:dyDescent="0.25">
      <c r="A654" s="140">
        <v>1889</v>
      </c>
      <c r="B654" s="147">
        <v>4125819</v>
      </c>
      <c r="C654" s="137">
        <v>1830</v>
      </c>
    </row>
    <row r="655" spans="1:3" x14ac:dyDescent="0.25">
      <c r="A655" s="140">
        <v>1888</v>
      </c>
      <c r="B655" s="141">
        <v>44168322</v>
      </c>
      <c r="C655" s="137">
        <v>2036</v>
      </c>
    </row>
    <row r="656" spans="1:3" x14ac:dyDescent="0.25">
      <c r="A656" s="135">
        <v>1888</v>
      </c>
      <c r="B656" s="139">
        <v>4198174</v>
      </c>
      <c r="C656" s="137">
        <v>1878</v>
      </c>
    </row>
    <row r="657" spans="1:3" x14ac:dyDescent="0.25">
      <c r="A657" s="135">
        <v>1888</v>
      </c>
      <c r="B657" s="138">
        <v>13509551</v>
      </c>
      <c r="C657" s="137">
        <v>1876</v>
      </c>
    </row>
    <row r="658" spans="1:3" x14ac:dyDescent="0.25">
      <c r="A658" s="139">
        <v>1888</v>
      </c>
      <c r="B658" s="139">
        <v>34105104</v>
      </c>
      <c r="C658" s="137">
        <v>1808</v>
      </c>
    </row>
    <row r="659" spans="1:3" x14ac:dyDescent="0.25">
      <c r="A659" s="140">
        <v>1887</v>
      </c>
      <c r="B659" s="139">
        <v>24165468</v>
      </c>
      <c r="C659" s="137">
        <v>1903</v>
      </c>
    </row>
    <row r="660" spans="1:3" x14ac:dyDescent="0.25">
      <c r="A660" s="140">
        <v>1887</v>
      </c>
      <c r="B660" s="138">
        <v>24162124</v>
      </c>
      <c r="C660" s="137">
        <v>1885</v>
      </c>
    </row>
    <row r="661" spans="1:3" x14ac:dyDescent="0.25">
      <c r="A661" s="140">
        <v>1887</v>
      </c>
      <c r="B661" s="139">
        <v>4113616</v>
      </c>
      <c r="C661" s="137">
        <v>1875</v>
      </c>
    </row>
    <row r="662" spans="1:3" x14ac:dyDescent="0.25">
      <c r="A662" s="140">
        <v>1887</v>
      </c>
      <c r="B662" s="141">
        <v>24174920</v>
      </c>
      <c r="C662" s="137">
        <v>1821</v>
      </c>
    </row>
    <row r="663" spans="1:3" x14ac:dyDescent="0.25">
      <c r="A663" s="139">
        <v>1886</v>
      </c>
      <c r="B663" s="139">
        <v>4149254</v>
      </c>
      <c r="C663" s="137">
        <v>1877</v>
      </c>
    </row>
    <row r="664" spans="1:3" x14ac:dyDescent="0.25">
      <c r="A664" s="135">
        <v>1886</v>
      </c>
      <c r="B664" s="143">
        <v>34182591</v>
      </c>
      <c r="C664" s="137">
        <v>1861</v>
      </c>
    </row>
    <row r="665" spans="1:3" x14ac:dyDescent="0.25">
      <c r="A665" s="140">
        <v>1886</v>
      </c>
      <c r="B665" s="136">
        <v>44107021</v>
      </c>
      <c r="C665" s="137">
        <v>1845</v>
      </c>
    </row>
    <row r="666" spans="1:3" x14ac:dyDescent="0.25">
      <c r="A666" s="142">
        <v>1886</v>
      </c>
      <c r="B666" s="141">
        <v>4168305</v>
      </c>
      <c r="C666" s="137">
        <v>1810</v>
      </c>
    </row>
    <row r="667" spans="1:3" x14ac:dyDescent="0.25">
      <c r="A667" s="135">
        <v>1885</v>
      </c>
      <c r="B667" s="139">
        <v>34156590</v>
      </c>
      <c r="C667" s="137">
        <v>1867</v>
      </c>
    </row>
    <row r="668" spans="1:3" x14ac:dyDescent="0.25">
      <c r="A668" s="140">
        <v>1885</v>
      </c>
      <c r="B668" s="136">
        <v>34110361</v>
      </c>
      <c r="C668" s="137">
        <v>1856</v>
      </c>
    </row>
    <row r="669" spans="1:3" x14ac:dyDescent="0.25">
      <c r="A669" s="140">
        <v>1885</v>
      </c>
      <c r="B669" s="147">
        <v>54102073</v>
      </c>
      <c r="C669" s="137">
        <v>1691</v>
      </c>
    </row>
    <row r="670" spans="1:3" x14ac:dyDescent="0.25">
      <c r="A670" s="139">
        <v>1884</v>
      </c>
      <c r="B670" s="139">
        <v>34143553</v>
      </c>
      <c r="C670" s="137">
        <v>1872</v>
      </c>
    </row>
    <row r="671" spans="1:3" x14ac:dyDescent="0.25">
      <c r="A671" s="135">
        <v>1884</v>
      </c>
      <c r="B671" s="147">
        <v>44153422</v>
      </c>
      <c r="C671" s="137">
        <v>1851</v>
      </c>
    </row>
    <row r="672" spans="1:3" x14ac:dyDescent="0.25">
      <c r="A672" s="139">
        <v>1884</v>
      </c>
      <c r="B672" s="139">
        <v>4186966</v>
      </c>
      <c r="C672" s="137">
        <v>1845</v>
      </c>
    </row>
    <row r="673" spans="1:3" x14ac:dyDescent="0.25">
      <c r="A673" s="135">
        <v>1883</v>
      </c>
      <c r="B673" s="136">
        <v>4161491</v>
      </c>
      <c r="C673" s="137">
        <v>1918</v>
      </c>
    </row>
    <row r="674" spans="1:3" x14ac:dyDescent="0.25">
      <c r="A674" s="135">
        <v>1882</v>
      </c>
      <c r="B674" s="139">
        <v>4191080</v>
      </c>
      <c r="C674" s="137">
        <v>1868</v>
      </c>
    </row>
    <row r="675" spans="1:3" x14ac:dyDescent="0.25">
      <c r="A675" s="140">
        <v>1882</v>
      </c>
      <c r="B675" s="141">
        <v>44169264</v>
      </c>
      <c r="C675" s="137">
        <v>1868</v>
      </c>
    </row>
    <row r="676" spans="1:3" x14ac:dyDescent="0.25">
      <c r="A676" s="140">
        <v>1881</v>
      </c>
      <c r="B676" s="145">
        <v>34118974</v>
      </c>
      <c r="C676" s="137">
        <v>1859</v>
      </c>
    </row>
    <row r="677" spans="1:3" x14ac:dyDescent="0.25">
      <c r="A677" s="135">
        <v>1880</v>
      </c>
      <c r="B677" s="139">
        <v>4146646</v>
      </c>
      <c r="C677" s="137">
        <v>1892</v>
      </c>
    </row>
    <row r="678" spans="1:3" x14ac:dyDescent="0.25">
      <c r="A678" s="140">
        <v>1880</v>
      </c>
      <c r="B678" s="141">
        <v>4107349</v>
      </c>
      <c r="C678" s="137">
        <v>1849</v>
      </c>
    </row>
    <row r="679" spans="1:3" x14ac:dyDescent="0.25">
      <c r="A679" s="135">
        <v>1880</v>
      </c>
      <c r="B679" s="138">
        <v>34136204</v>
      </c>
      <c r="C679" s="137">
        <v>1831</v>
      </c>
    </row>
    <row r="680" spans="1:3" x14ac:dyDescent="0.25">
      <c r="A680" s="140">
        <v>1879</v>
      </c>
      <c r="B680" s="139">
        <v>34133914</v>
      </c>
      <c r="C680" s="137">
        <v>1881</v>
      </c>
    </row>
    <row r="681" spans="1:3" x14ac:dyDescent="0.25">
      <c r="A681" s="140">
        <v>1879</v>
      </c>
      <c r="B681" s="141">
        <v>44115814</v>
      </c>
      <c r="C681" s="137">
        <v>1742</v>
      </c>
    </row>
    <row r="682" spans="1:3" x14ac:dyDescent="0.25">
      <c r="A682" s="140">
        <v>1878</v>
      </c>
      <c r="B682" s="139">
        <v>4114124</v>
      </c>
      <c r="C682" s="137">
        <v>1906</v>
      </c>
    </row>
    <row r="683" spans="1:3" x14ac:dyDescent="0.25">
      <c r="A683" s="139">
        <v>1878</v>
      </c>
      <c r="B683" s="139">
        <v>24177067</v>
      </c>
      <c r="C683" s="137">
        <v>1888</v>
      </c>
    </row>
    <row r="684" spans="1:3" x14ac:dyDescent="0.25">
      <c r="A684" s="135">
        <v>1878</v>
      </c>
      <c r="B684" s="145">
        <v>24169080</v>
      </c>
      <c r="C684" s="137">
        <v>1862</v>
      </c>
    </row>
    <row r="685" spans="1:3" x14ac:dyDescent="0.25">
      <c r="A685" s="142">
        <v>1878</v>
      </c>
      <c r="B685" s="145">
        <v>34172618</v>
      </c>
      <c r="C685" s="137">
        <v>1768</v>
      </c>
    </row>
    <row r="686" spans="1:3" x14ac:dyDescent="0.25">
      <c r="A686" s="140">
        <v>1877</v>
      </c>
      <c r="B686" s="139">
        <v>24188468</v>
      </c>
      <c r="C686" s="137">
        <v>1913</v>
      </c>
    </row>
    <row r="687" spans="1:3" x14ac:dyDescent="0.25">
      <c r="A687" s="135">
        <v>1877</v>
      </c>
      <c r="B687" s="145">
        <v>24113565</v>
      </c>
      <c r="C687" s="137">
        <v>1857</v>
      </c>
    </row>
    <row r="688" spans="1:3" x14ac:dyDescent="0.25">
      <c r="A688" s="135">
        <v>1876</v>
      </c>
      <c r="B688" s="139">
        <v>34171069</v>
      </c>
      <c r="C688" s="137">
        <v>1964</v>
      </c>
    </row>
    <row r="689" spans="1:3" x14ac:dyDescent="0.25">
      <c r="A689" s="140">
        <v>1876</v>
      </c>
      <c r="B689" s="139">
        <v>24132292</v>
      </c>
      <c r="C689" s="137">
        <v>1893</v>
      </c>
    </row>
    <row r="690" spans="1:3" x14ac:dyDescent="0.25">
      <c r="A690" s="140">
        <v>1876</v>
      </c>
      <c r="B690" s="136">
        <v>4110986</v>
      </c>
      <c r="C690" s="137">
        <v>1884</v>
      </c>
    </row>
    <row r="691" spans="1:3" x14ac:dyDescent="0.25">
      <c r="A691" s="135">
        <v>1876</v>
      </c>
      <c r="B691" s="136">
        <v>24178888</v>
      </c>
      <c r="C691" s="137">
        <v>1845</v>
      </c>
    </row>
    <row r="692" spans="1:3" x14ac:dyDescent="0.25">
      <c r="A692" s="135">
        <v>1876</v>
      </c>
      <c r="B692" s="139">
        <v>24197947</v>
      </c>
      <c r="C692" s="137">
        <v>1814</v>
      </c>
    </row>
    <row r="693" spans="1:3" x14ac:dyDescent="0.25">
      <c r="A693" s="142">
        <v>1876</v>
      </c>
      <c r="B693" s="139">
        <v>34111961</v>
      </c>
      <c r="C693" s="137">
        <v>1784</v>
      </c>
    </row>
    <row r="694" spans="1:3" x14ac:dyDescent="0.25">
      <c r="A694" s="135">
        <v>1875</v>
      </c>
      <c r="B694" s="138">
        <v>34124249</v>
      </c>
      <c r="C694" s="137">
        <v>1876</v>
      </c>
    </row>
    <row r="695" spans="1:3" x14ac:dyDescent="0.25">
      <c r="A695" s="148">
        <v>1875</v>
      </c>
      <c r="B695" s="145">
        <v>34132144</v>
      </c>
      <c r="C695" s="137">
        <v>1860</v>
      </c>
    </row>
    <row r="696" spans="1:3" x14ac:dyDescent="0.25">
      <c r="A696" s="135">
        <v>1875</v>
      </c>
      <c r="B696" s="139">
        <v>34124206</v>
      </c>
      <c r="C696" s="137">
        <v>1843</v>
      </c>
    </row>
    <row r="697" spans="1:3" x14ac:dyDescent="0.25">
      <c r="A697" s="142">
        <v>1874</v>
      </c>
      <c r="B697" s="144">
        <v>24141763</v>
      </c>
      <c r="C697" s="137">
        <v>1882</v>
      </c>
    </row>
    <row r="698" spans="1:3" x14ac:dyDescent="0.25">
      <c r="A698" s="140">
        <v>1874</v>
      </c>
      <c r="B698" s="138">
        <v>4113888</v>
      </c>
      <c r="C698" s="137">
        <v>1863</v>
      </c>
    </row>
    <row r="699" spans="1:3" x14ac:dyDescent="0.25">
      <c r="A699" s="140">
        <v>1874</v>
      </c>
      <c r="B699" s="139">
        <v>44130120</v>
      </c>
      <c r="C699" s="137">
        <v>1857</v>
      </c>
    </row>
    <row r="700" spans="1:3" x14ac:dyDescent="0.25">
      <c r="A700" s="140">
        <v>1874</v>
      </c>
      <c r="B700" s="136">
        <v>34141275</v>
      </c>
      <c r="C700" s="137">
        <v>1842</v>
      </c>
    </row>
    <row r="701" spans="1:3" x14ac:dyDescent="0.25">
      <c r="A701" s="140">
        <v>1874</v>
      </c>
      <c r="B701" s="147">
        <v>4186893</v>
      </c>
      <c r="C701" s="137">
        <v>1840</v>
      </c>
    </row>
    <row r="702" spans="1:3" x14ac:dyDescent="0.25">
      <c r="A702" s="140">
        <v>1869</v>
      </c>
      <c r="B702" s="136">
        <v>4192427</v>
      </c>
      <c r="C702" s="137">
        <v>1867</v>
      </c>
    </row>
    <row r="703" spans="1:3" x14ac:dyDescent="0.25">
      <c r="A703" s="140">
        <v>1867</v>
      </c>
      <c r="B703" s="147">
        <v>34106593</v>
      </c>
      <c r="C703" s="137">
        <v>1813</v>
      </c>
    </row>
    <row r="704" spans="1:3" x14ac:dyDescent="0.25">
      <c r="A704" s="135">
        <v>1867</v>
      </c>
      <c r="B704" s="143">
        <v>24177016</v>
      </c>
      <c r="C704" s="137">
        <v>1778</v>
      </c>
    </row>
    <row r="705" spans="1:3" x14ac:dyDescent="0.25">
      <c r="A705" s="140">
        <v>1866</v>
      </c>
      <c r="B705" s="138">
        <v>24113620</v>
      </c>
      <c r="C705" s="137">
        <v>1867</v>
      </c>
    </row>
    <row r="706" spans="1:3" x14ac:dyDescent="0.25">
      <c r="A706" s="140">
        <v>1866</v>
      </c>
      <c r="B706" s="145">
        <v>4140060</v>
      </c>
      <c r="C706" s="137">
        <v>1849</v>
      </c>
    </row>
    <row r="707" spans="1:3" x14ac:dyDescent="0.25">
      <c r="A707" s="140">
        <v>1865</v>
      </c>
      <c r="B707" s="139">
        <v>24154261</v>
      </c>
      <c r="C707" s="137">
        <v>1830</v>
      </c>
    </row>
    <row r="708" spans="1:3" x14ac:dyDescent="0.25">
      <c r="A708" s="140">
        <v>1865</v>
      </c>
      <c r="B708" s="139">
        <v>24217379</v>
      </c>
      <c r="C708" s="137">
        <v>1744</v>
      </c>
    </row>
    <row r="709" spans="1:3" x14ac:dyDescent="0.25">
      <c r="A709" s="135">
        <v>1864</v>
      </c>
      <c r="B709" s="139">
        <v>24126462</v>
      </c>
      <c r="C709" s="137">
        <v>1864</v>
      </c>
    </row>
    <row r="710" spans="1:3" x14ac:dyDescent="0.25">
      <c r="A710" s="139">
        <v>1864</v>
      </c>
      <c r="B710" s="139">
        <v>24199095</v>
      </c>
      <c r="C710" s="137">
        <v>1700</v>
      </c>
    </row>
    <row r="711" spans="1:3" x14ac:dyDescent="0.25">
      <c r="A711" s="140">
        <v>1864</v>
      </c>
      <c r="B711" s="145">
        <v>24140597</v>
      </c>
      <c r="C711" s="137">
        <v>1638</v>
      </c>
    </row>
    <row r="712" spans="1:3" x14ac:dyDescent="0.25">
      <c r="A712" s="140">
        <v>1862</v>
      </c>
      <c r="B712" s="141">
        <v>44173920</v>
      </c>
      <c r="C712" s="137">
        <v>1842</v>
      </c>
    </row>
    <row r="713" spans="1:3" x14ac:dyDescent="0.25">
      <c r="A713" s="139">
        <v>1861</v>
      </c>
      <c r="B713" s="139">
        <v>4109139</v>
      </c>
      <c r="C713" s="137">
        <v>1879</v>
      </c>
    </row>
    <row r="714" spans="1:3" x14ac:dyDescent="0.25">
      <c r="A714" s="140">
        <v>1860</v>
      </c>
      <c r="B714" s="141">
        <v>24164097</v>
      </c>
      <c r="C714" s="137">
        <v>1870</v>
      </c>
    </row>
    <row r="715" spans="1:3" x14ac:dyDescent="0.25">
      <c r="A715" s="135">
        <v>1860</v>
      </c>
      <c r="B715" s="136">
        <v>4195647</v>
      </c>
      <c r="C715" s="137">
        <v>1857</v>
      </c>
    </row>
    <row r="716" spans="1:3" x14ac:dyDescent="0.25">
      <c r="A716" s="140">
        <v>1860</v>
      </c>
      <c r="B716" s="139">
        <v>24167975</v>
      </c>
      <c r="C716" s="137">
        <v>1828</v>
      </c>
    </row>
    <row r="717" spans="1:3" x14ac:dyDescent="0.25">
      <c r="A717" s="140">
        <v>1860</v>
      </c>
      <c r="B717" s="145">
        <v>24197645</v>
      </c>
      <c r="C717" s="137">
        <v>1796</v>
      </c>
    </row>
    <row r="718" spans="1:3" x14ac:dyDescent="0.25">
      <c r="A718" s="135">
        <v>1860</v>
      </c>
      <c r="B718" s="139">
        <v>24180360</v>
      </c>
      <c r="C718" s="137">
        <v>1781</v>
      </c>
    </row>
    <row r="719" spans="1:3" x14ac:dyDescent="0.25">
      <c r="A719" s="135">
        <v>1860</v>
      </c>
      <c r="B719" s="141">
        <v>34127469</v>
      </c>
      <c r="C719" s="137">
        <v>1753</v>
      </c>
    </row>
    <row r="720" spans="1:3" x14ac:dyDescent="0.25">
      <c r="A720" s="139">
        <v>1859</v>
      </c>
      <c r="B720" s="139">
        <v>24111511</v>
      </c>
      <c r="C720" s="137">
        <v>1864</v>
      </c>
    </row>
    <row r="721" spans="1:3" x14ac:dyDescent="0.25">
      <c r="A721" s="140">
        <v>1859</v>
      </c>
      <c r="B721" s="139">
        <v>24197939</v>
      </c>
      <c r="C721" s="137">
        <v>1856</v>
      </c>
    </row>
    <row r="722" spans="1:3" x14ac:dyDescent="0.25">
      <c r="A722" s="139">
        <v>1859</v>
      </c>
      <c r="B722" s="139">
        <v>34126667</v>
      </c>
      <c r="C722" s="137">
        <v>1856</v>
      </c>
    </row>
    <row r="723" spans="1:3" x14ac:dyDescent="0.25">
      <c r="A723" s="140">
        <v>1858</v>
      </c>
      <c r="B723" s="136">
        <v>24188387</v>
      </c>
      <c r="C723" s="137">
        <v>1844</v>
      </c>
    </row>
    <row r="724" spans="1:3" x14ac:dyDescent="0.25">
      <c r="A724" s="140">
        <v>1858</v>
      </c>
      <c r="B724" s="141">
        <v>34148768</v>
      </c>
      <c r="C724" s="137">
        <v>1809</v>
      </c>
    </row>
    <row r="725" spans="1:3" x14ac:dyDescent="0.25">
      <c r="A725" s="140">
        <v>1858</v>
      </c>
      <c r="B725" s="144">
        <v>54112036</v>
      </c>
      <c r="C725" s="137">
        <v>1718</v>
      </c>
    </row>
    <row r="726" spans="1:3" x14ac:dyDescent="0.25">
      <c r="A726" s="140">
        <v>1858</v>
      </c>
      <c r="B726" s="139">
        <v>34162604</v>
      </c>
      <c r="C726" s="137">
        <v>1567</v>
      </c>
    </row>
    <row r="727" spans="1:3" x14ac:dyDescent="0.25">
      <c r="A727" s="140">
        <v>1857</v>
      </c>
      <c r="B727" s="136">
        <v>24164810</v>
      </c>
      <c r="C727" s="137">
        <v>1778</v>
      </c>
    </row>
    <row r="728" spans="1:3" x14ac:dyDescent="0.25">
      <c r="A728" s="140">
        <v>1857</v>
      </c>
      <c r="B728" s="139">
        <v>34165891</v>
      </c>
      <c r="C728" s="137">
        <v>1775</v>
      </c>
    </row>
    <row r="729" spans="1:3" x14ac:dyDescent="0.25">
      <c r="A729" s="139">
        <v>1857</v>
      </c>
      <c r="B729" s="139">
        <v>44129602</v>
      </c>
      <c r="C729" s="137">
        <v>1518</v>
      </c>
    </row>
    <row r="730" spans="1:3" x14ac:dyDescent="0.25">
      <c r="A730" s="140">
        <v>1856</v>
      </c>
      <c r="B730" s="136">
        <v>34106623</v>
      </c>
      <c r="C730" s="137">
        <v>1820</v>
      </c>
    </row>
    <row r="731" spans="1:3" x14ac:dyDescent="0.25">
      <c r="A731" s="140">
        <v>1854</v>
      </c>
      <c r="B731" s="136">
        <v>34104183</v>
      </c>
      <c r="C731" s="137">
        <v>1854</v>
      </c>
    </row>
    <row r="732" spans="1:3" x14ac:dyDescent="0.25">
      <c r="A732" s="140">
        <v>1853</v>
      </c>
      <c r="B732" s="139">
        <v>34110914</v>
      </c>
      <c r="C732" s="137">
        <v>1795</v>
      </c>
    </row>
    <row r="733" spans="1:3" x14ac:dyDescent="0.25">
      <c r="A733" s="140">
        <v>1851</v>
      </c>
      <c r="B733" s="139">
        <v>44132948</v>
      </c>
      <c r="C733" s="137">
        <v>1852</v>
      </c>
    </row>
    <row r="734" spans="1:3" x14ac:dyDescent="0.25">
      <c r="A734" s="140">
        <v>1850</v>
      </c>
      <c r="B734" s="139">
        <v>24152757</v>
      </c>
      <c r="C734" s="137">
        <v>1910</v>
      </c>
    </row>
    <row r="735" spans="1:3" x14ac:dyDescent="0.25">
      <c r="A735" s="139">
        <v>1850</v>
      </c>
      <c r="B735" s="139">
        <v>13903497</v>
      </c>
      <c r="C735" s="137">
        <v>1868</v>
      </c>
    </row>
    <row r="736" spans="1:3" x14ac:dyDescent="0.25">
      <c r="A736" s="135">
        <v>1850</v>
      </c>
      <c r="B736" s="138">
        <v>44175345</v>
      </c>
      <c r="C736" s="137">
        <v>1798</v>
      </c>
    </row>
    <row r="737" spans="1:3" x14ac:dyDescent="0.25">
      <c r="A737" s="140">
        <v>1849</v>
      </c>
      <c r="B737" s="139">
        <v>24153281</v>
      </c>
      <c r="C737" s="137">
        <v>1957</v>
      </c>
    </row>
    <row r="738" spans="1:3" x14ac:dyDescent="0.25">
      <c r="A738" s="139">
        <v>1849</v>
      </c>
      <c r="B738" s="139">
        <v>44126786</v>
      </c>
      <c r="C738" s="137">
        <v>1850</v>
      </c>
    </row>
    <row r="739" spans="1:3" x14ac:dyDescent="0.25">
      <c r="A739" s="135">
        <v>1849</v>
      </c>
      <c r="B739" s="138">
        <v>24180300</v>
      </c>
      <c r="C739" s="137">
        <v>1839</v>
      </c>
    </row>
    <row r="740" spans="1:3" x14ac:dyDescent="0.25">
      <c r="A740" s="139">
        <v>1848</v>
      </c>
      <c r="B740" s="139">
        <v>34178497</v>
      </c>
      <c r="C740" s="137">
        <v>1763</v>
      </c>
    </row>
    <row r="741" spans="1:3" x14ac:dyDescent="0.25">
      <c r="A741" s="139">
        <v>1848</v>
      </c>
      <c r="B741" s="139">
        <v>44130201</v>
      </c>
      <c r="C741" s="137">
        <v>1750</v>
      </c>
    </row>
    <row r="742" spans="1:3" x14ac:dyDescent="0.25">
      <c r="A742" s="142">
        <v>1848</v>
      </c>
      <c r="B742" s="139">
        <v>34175684</v>
      </c>
      <c r="C742" s="137">
        <v>1749</v>
      </c>
    </row>
    <row r="743" spans="1:3" x14ac:dyDescent="0.25">
      <c r="A743" s="140">
        <v>1847</v>
      </c>
      <c r="B743" s="136">
        <v>44106505</v>
      </c>
      <c r="C743" s="137">
        <v>1771</v>
      </c>
    </row>
    <row r="744" spans="1:3" x14ac:dyDescent="0.25">
      <c r="A744" s="140">
        <v>1846</v>
      </c>
      <c r="B744" s="136">
        <v>34179205</v>
      </c>
      <c r="C744" s="137">
        <v>1881</v>
      </c>
    </row>
    <row r="745" spans="1:3" x14ac:dyDescent="0.25">
      <c r="A745" s="140">
        <v>1846</v>
      </c>
      <c r="B745" s="141">
        <v>44130880</v>
      </c>
      <c r="C745" s="137">
        <v>1788</v>
      </c>
    </row>
    <row r="746" spans="1:3" x14ac:dyDescent="0.25">
      <c r="A746" s="140">
        <v>1844</v>
      </c>
      <c r="B746" s="143">
        <v>24120251</v>
      </c>
      <c r="C746" s="137">
        <v>2065</v>
      </c>
    </row>
    <row r="747" spans="1:3" x14ac:dyDescent="0.25">
      <c r="A747" s="140">
        <v>1844</v>
      </c>
      <c r="B747" s="139">
        <v>4186532</v>
      </c>
      <c r="C747" s="137">
        <v>1822</v>
      </c>
    </row>
    <row r="748" spans="1:3" x14ac:dyDescent="0.25">
      <c r="A748" s="153">
        <v>1844</v>
      </c>
      <c r="B748" s="138">
        <v>44129513</v>
      </c>
      <c r="C748" s="137">
        <v>1804</v>
      </c>
    </row>
    <row r="749" spans="1:3" x14ac:dyDescent="0.25">
      <c r="A749" s="140">
        <v>1844</v>
      </c>
      <c r="B749" s="145">
        <v>44100566</v>
      </c>
      <c r="C749" s="137">
        <v>1797</v>
      </c>
    </row>
    <row r="750" spans="1:3" x14ac:dyDescent="0.25">
      <c r="A750" s="140">
        <v>1844</v>
      </c>
      <c r="B750" s="139">
        <v>34177180</v>
      </c>
      <c r="C750" s="137">
        <v>1777</v>
      </c>
    </row>
    <row r="751" spans="1:3" x14ac:dyDescent="0.25">
      <c r="A751" s="140">
        <v>1843</v>
      </c>
      <c r="B751" s="139">
        <v>24143243</v>
      </c>
      <c r="C751" s="137">
        <v>1796</v>
      </c>
    </row>
    <row r="752" spans="1:3" x14ac:dyDescent="0.25">
      <c r="A752" s="139">
        <v>1843</v>
      </c>
      <c r="B752" s="139">
        <v>24181676</v>
      </c>
      <c r="C752" s="137">
        <v>1724</v>
      </c>
    </row>
    <row r="753" spans="1:3" x14ac:dyDescent="0.25">
      <c r="A753" s="140">
        <v>1842</v>
      </c>
      <c r="B753" s="139">
        <v>44148402</v>
      </c>
      <c r="C753" s="137">
        <v>1778</v>
      </c>
    </row>
    <row r="754" spans="1:3" x14ac:dyDescent="0.25">
      <c r="A754" s="140">
        <v>1841</v>
      </c>
      <c r="B754" s="145">
        <v>4116933</v>
      </c>
      <c r="C754" s="137">
        <v>1849</v>
      </c>
    </row>
    <row r="755" spans="1:3" x14ac:dyDescent="0.25">
      <c r="A755" s="135">
        <v>1841</v>
      </c>
      <c r="B755" s="143">
        <v>34102628</v>
      </c>
      <c r="C755" s="137">
        <v>1744</v>
      </c>
    </row>
    <row r="756" spans="1:3" x14ac:dyDescent="0.25">
      <c r="A756" s="135">
        <v>1841</v>
      </c>
      <c r="B756" s="139">
        <v>44154372</v>
      </c>
      <c r="C756" s="137">
        <v>1705</v>
      </c>
    </row>
    <row r="757" spans="1:3" x14ac:dyDescent="0.25">
      <c r="A757" s="140">
        <v>1841</v>
      </c>
      <c r="B757" s="139">
        <v>24245011</v>
      </c>
      <c r="C757" s="137">
        <v>1655</v>
      </c>
    </row>
    <row r="758" spans="1:3" x14ac:dyDescent="0.25">
      <c r="A758" s="140">
        <v>1840</v>
      </c>
      <c r="B758" s="145">
        <v>24120421</v>
      </c>
      <c r="C758" s="137">
        <v>1837</v>
      </c>
    </row>
    <row r="759" spans="1:3" x14ac:dyDescent="0.25">
      <c r="A759" s="140">
        <v>1840</v>
      </c>
      <c r="B759" s="141">
        <v>4181620</v>
      </c>
      <c r="C759" s="137">
        <v>1823</v>
      </c>
    </row>
    <row r="760" spans="1:3" x14ac:dyDescent="0.25">
      <c r="A760" s="135">
        <v>1840</v>
      </c>
      <c r="B760" s="147">
        <v>4174640</v>
      </c>
      <c r="C760" s="137">
        <v>1786</v>
      </c>
    </row>
    <row r="761" spans="1:3" x14ac:dyDescent="0.25">
      <c r="A761" s="142">
        <v>1840</v>
      </c>
      <c r="B761" s="139">
        <v>34195995</v>
      </c>
      <c r="C761" s="137">
        <v>1762</v>
      </c>
    </row>
    <row r="762" spans="1:3" x14ac:dyDescent="0.25">
      <c r="A762" s="135">
        <v>1839</v>
      </c>
      <c r="B762" s="141">
        <v>34177539</v>
      </c>
      <c r="C762" s="137">
        <v>1841</v>
      </c>
    </row>
    <row r="763" spans="1:3" x14ac:dyDescent="0.25">
      <c r="A763" s="139">
        <v>1838</v>
      </c>
      <c r="B763" s="139">
        <v>44147546</v>
      </c>
      <c r="C763" s="137">
        <v>1700</v>
      </c>
    </row>
    <row r="764" spans="1:3" x14ac:dyDescent="0.25">
      <c r="A764" s="135">
        <v>1836</v>
      </c>
      <c r="B764" s="136">
        <v>34146978</v>
      </c>
      <c r="C764" s="137">
        <v>1866</v>
      </c>
    </row>
    <row r="765" spans="1:3" x14ac:dyDescent="0.25">
      <c r="A765" s="135">
        <v>1835</v>
      </c>
      <c r="B765" s="138">
        <v>4116828</v>
      </c>
      <c r="C765" s="137">
        <v>1820</v>
      </c>
    </row>
    <row r="766" spans="1:3" x14ac:dyDescent="0.25">
      <c r="A766" s="140">
        <v>1835</v>
      </c>
      <c r="B766" s="141">
        <v>44120559</v>
      </c>
      <c r="C766" s="137">
        <v>1792</v>
      </c>
    </row>
    <row r="767" spans="1:3" x14ac:dyDescent="0.25">
      <c r="A767" s="135">
        <v>1834</v>
      </c>
      <c r="B767" s="147">
        <v>34111244</v>
      </c>
      <c r="C767" s="137">
        <v>1985</v>
      </c>
    </row>
    <row r="768" spans="1:3" x14ac:dyDescent="0.25">
      <c r="A768" s="140">
        <v>1833</v>
      </c>
      <c r="B768" s="138">
        <v>24119628</v>
      </c>
      <c r="C768" s="137">
        <v>1856</v>
      </c>
    </row>
    <row r="769" spans="1:3" x14ac:dyDescent="0.25">
      <c r="A769" s="135">
        <v>1832</v>
      </c>
      <c r="B769" s="139">
        <v>4176529</v>
      </c>
      <c r="C769" s="137">
        <v>1796</v>
      </c>
    </row>
    <row r="770" spans="1:3" x14ac:dyDescent="0.25">
      <c r="A770" s="140">
        <v>1832</v>
      </c>
      <c r="B770" s="141">
        <v>13502611</v>
      </c>
      <c r="C770" s="137">
        <v>1747</v>
      </c>
    </row>
    <row r="771" spans="1:3" x14ac:dyDescent="0.25">
      <c r="A771" s="140">
        <v>1831</v>
      </c>
      <c r="B771" s="139">
        <v>24146030</v>
      </c>
      <c r="C771" s="137">
        <v>1844</v>
      </c>
    </row>
    <row r="772" spans="1:3" x14ac:dyDescent="0.25">
      <c r="A772" s="140">
        <v>1831</v>
      </c>
      <c r="B772" s="136">
        <v>24169706</v>
      </c>
      <c r="C772" s="137">
        <v>1320</v>
      </c>
    </row>
    <row r="773" spans="1:3" x14ac:dyDescent="0.25">
      <c r="A773" s="148">
        <v>1830</v>
      </c>
      <c r="B773" s="143">
        <v>24174343</v>
      </c>
      <c r="C773" s="137">
        <v>1884</v>
      </c>
    </row>
    <row r="774" spans="1:3" x14ac:dyDescent="0.25">
      <c r="A774" s="139">
        <v>1830</v>
      </c>
      <c r="B774" s="139">
        <v>24109576</v>
      </c>
      <c r="C774" s="137">
        <v>1846</v>
      </c>
    </row>
    <row r="775" spans="1:3" x14ac:dyDescent="0.25">
      <c r="A775" s="140">
        <v>1829</v>
      </c>
      <c r="B775" s="138">
        <v>34132659</v>
      </c>
      <c r="C775" s="137">
        <v>1641</v>
      </c>
    </row>
    <row r="776" spans="1:3" x14ac:dyDescent="0.25">
      <c r="A776" s="135">
        <v>1828</v>
      </c>
      <c r="B776" s="139">
        <v>34187534</v>
      </c>
      <c r="C776" s="137">
        <v>1959</v>
      </c>
    </row>
    <row r="777" spans="1:3" x14ac:dyDescent="0.25">
      <c r="A777" s="135">
        <v>1828</v>
      </c>
      <c r="B777" s="139">
        <v>34177741</v>
      </c>
      <c r="C777" s="137">
        <v>1840</v>
      </c>
    </row>
    <row r="778" spans="1:3" x14ac:dyDescent="0.25">
      <c r="A778" s="140">
        <v>1828</v>
      </c>
      <c r="B778" s="141">
        <v>34183393</v>
      </c>
      <c r="C778" s="137">
        <v>1731</v>
      </c>
    </row>
    <row r="779" spans="1:3" x14ac:dyDescent="0.25">
      <c r="A779" s="140">
        <v>1828</v>
      </c>
      <c r="B779" s="147">
        <v>24188433</v>
      </c>
      <c r="C779" s="137">
        <v>1710</v>
      </c>
    </row>
    <row r="780" spans="1:3" x14ac:dyDescent="0.25">
      <c r="A780" s="135">
        <v>1828</v>
      </c>
      <c r="B780" s="145">
        <v>34173193</v>
      </c>
      <c r="C780" s="137">
        <v>1692</v>
      </c>
    </row>
    <row r="781" spans="1:3" x14ac:dyDescent="0.25">
      <c r="A781" s="139">
        <v>1827</v>
      </c>
      <c r="B781" s="139">
        <v>4137370</v>
      </c>
      <c r="C781" s="137">
        <v>1784</v>
      </c>
    </row>
    <row r="782" spans="1:3" x14ac:dyDescent="0.25">
      <c r="A782" s="139">
        <v>1827</v>
      </c>
      <c r="B782" s="139">
        <v>34185507</v>
      </c>
      <c r="C782" s="137">
        <v>1777</v>
      </c>
    </row>
    <row r="783" spans="1:3" x14ac:dyDescent="0.25">
      <c r="A783" s="139">
        <v>1826</v>
      </c>
      <c r="B783" s="139">
        <v>34156434</v>
      </c>
      <c r="C783" s="137">
        <v>1940</v>
      </c>
    </row>
    <row r="784" spans="1:3" x14ac:dyDescent="0.25">
      <c r="A784" s="140">
        <v>1826</v>
      </c>
      <c r="B784" s="136">
        <v>34166120</v>
      </c>
      <c r="C784" s="137">
        <v>1799</v>
      </c>
    </row>
    <row r="785" spans="1:3" x14ac:dyDescent="0.25">
      <c r="A785" s="140">
        <v>1825</v>
      </c>
      <c r="B785" s="139">
        <v>4175808</v>
      </c>
      <c r="C785" s="137">
        <v>1827</v>
      </c>
    </row>
    <row r="786" spans="1:3" x14ac:dyDescent="0.25">
      <c r="A786" s="139">
        <v>1824</v>
      </c>
      <c r="B786" s="139">
        <v>54151465</v>
      </c>
      <c r="C786" s="137">
        <v>1811</v>
      </c>
    </row>
    <row r="787" spans="1:3" x14ac:dyDescent="0.25">
      <c r="A787" s="148">
        <v>1824</v>
      </c>
      <c r="B787" s="139">
        <v>44131356</v>
      </c>
      <c r="C787" s="137">
        <v>1801</v>
      </c>
    </row>
    <row r="788" spans="1:3" x14ac:dyDescent="0.25">
      <c r="A788" s="135">
        <v>1824</v>
      </c>
      <c r="B788" s="139">
        <v>4127463</v>
      </c>
      <c r="C788" s="137">
        <v>1796</v>
      </c>
    </row>
    <row r="789" spans="1:3" x14ac:dyDescent="0.25">
      <c r="A789" s="140">
        <v>1824</v>
      </c>
      <c r="B789" s="139">
        <v>14147394</v>
      </c>
      <c r="C789" s="137">
        <v>1775</v>
      </c>
    </row>
    <row r="790" spans="1:3" x14ac:dyDescent="0.25">
      <c r="A790" s="135">
        <v>1822</v>
      </c>
      <c r="B790" s="139">
        <v>13407732</v>
      </c>
      <c r="C790" s="137">
        <v>1800</v>
      </c>
    </row>
    <row r="791" spans="1:3" x14ac:dyDescent="0.25">
      <c r="A791" s="135">
        <v>1822</v>
      </c>
      <c r="B791" s="143">
        <v>24177075</v>
      </c>
      <c r="C791" s="137">
        <v>1781</v>
      </c>
    </row>
    <row r="792" spans="1:3" x14ac:dyDescent="0.25">
      <c r="A792" s="140">
        <v>1822</v>
      </c>
      <c r="B792" s="139">
        <v>24124451</v>
      </c>
      <c r="C792" s="137">
        <v>1758</v>
      </c>
    </row>
    <row r="793" spans="1:3" x14ac:dyDescent="0.25">
      <c r="A793" s="139">
        <v>1822</v>
      </c>
      <c r="B793" s="139">
        <v>24190527</v>
      </c>
      <c r="C793" s="137">
        <v>1753</v>
      </c>
    </row>
    <row r="794" spans="1:3" x14ac:dyDescent="0.25">
      <c r="A794" s="135">
        <v>1821</v>
      </c>
      <c r="B794" s="139">
        <v>4187776</v>
      </c>
      <c r="C794" s="137">
        <v>1940</v>
      </c>
    </row>
    <row r="795" spans="1:3" x14ac:dyDescent="0.25">
      <c r="A795" s="142">
        <v>1821</v>
      </c>
      <c r="B795" s="138">
        <v>34117340</v>
      </c>
      <c r="C795" s="137">
        <v>1821</v>
      </c>
    </row>
    <row r="796" spans="1:3" x14ac:dyDescent="0.25">
      <c r="A796" s="140">
        <v>1821</v>
      </c>
      <c r="B796" s="136">
        <v>34120596</v>
      </c>
      <c r="C796" s="137">
        <v>1795</v>
      </c>
    </row>
    <row r="797" spans="1:3" x14ac:dyDescent="0.25">
      <c r="A797" s="140">
        <v>1820</v>
      </c>
      <c r="B797" s="147">
        <v>12954799</v>
      </c>
      <c r="C797" s="137">
        <v>1845</v>
      </c>
    </row>
    <row r="798" spans="1:3" x14ac:dyDescent="0.25">
      <c r="A798" s="135">
        <v>1820</v>
      </c>
      <c r="B798" s="139">
        <v>4186001</v>
      </c>
      <c r="C798" s="137">
        <v>1837</v>
      </c>
    </row>
    <row r="799" spans="1:3" x14ac:dyDescent="0.25">
      <c r="A799" s="140">
        <v>1820</v>
      </c>
      <c r="B799" s="139">
        <v>4189191</v>
      </c>
      <c r="C799" s="137">
        <v>1819</v>
      </c>
    </row>
    <row r="800" spans="1:3" x14ac:dyDescent="0.25">
      <c r="A800" s="135">
        <v>1820</v>
      </c>
      <c r="B800" s="147">
        <v>34158852</v>
      </c>
      <c r="C800" s="137">
        <v>1732</v>
      </c>
    </row>
    <row r="801" spans="1:3" x14ac:dyDescent="0.25">
      <c r="A801" s="142">
        <v>1819</v>
      </c>
      <c r="B801" s="136">
        <v>4126947</v>
      </c>
      <c r="C801" s="137">
        <v>1829</v>
      </c>
    </row>
    <row r="802" spans="1:3" x14ac:dyDescent="0.25">
      <c r="A802" s="148">
        <v>1819</v>
      </c>
      <c r="B802" s="139">
        <v>34112070</v>
      </c>
      <c r="C802" s="137">
        <v>1797</v>
      </c>
    </row>
    <row r="803" spans="1:3" x14ac:dyDescent="0.25">
      <c r="A803" s="140">
        <v>1819</v>
      </c>
      <c r="B803" s="141">
        <v>4125827</v>
      </c>
      <c r="C803" s="137">
        <v>1757</v>
      </c>
    </row>
    <row r="804" spans="1:3" x14ac:dyDescent="0.25">
      <c r="A804" s="140">
        <v>1819</v>
      </c>
      <c r="B804" s="136">
        <v>34103276</v>
      </c>
      <c r="C804" s="137">
        <v>1716</v>
      </c>
    </row>
    <row r="805" spans="1:3" x14ac:dyDescent="0.25">
      <c r="A805" s="140">
        <v>1817</v>
      </c>
      <c r="B805" s="138">
        <v>34111554</v>
      </c>
      <c r="C805" s="137">
        <v>1733</v>
      </c>
    </row>
    <row r="806" spans="1:3" x14ac:dyDescent="0.25">
      <c r="A806" s="140">
        <v>1817</v>
      </c>
      <c r="B806" s="141">
        <v>34175730</v>
      </c>
      <c r="C806" s="137">
        <v>1733</v>
      </c>
    </row>
    <row r="807" spans="1:3" x14ac:dyDescent="0.25">
      <c r="A807" s="140">
        <v>1813</v>
      </c>
      <c r="B807" s="144">
        <v>4197046</v>
      </c>
      <c r="C807" s="137">
        <v>1798</v>
      </c>
    </row>
    <row r="808" spans="1:3" x14ac:dyDescent="0.25">
      <c r="A808" s="140">
        <v>1813</v>
      </c>
      <c r="B808" s="138">
        <v>34124222</v>
      </c>
      <c r="C808" s="137">
        <v>1765</v>
      </c>
    </row>
    <row r="809" spans="1:3" x14ac:dyDescent="0.25">
      <c r="A809" s="140">
        <v>1812</v>
      </c>
      <c r="B809" s="139">
        <v>4121325</v>
      </c>
      <c r="C809" s="137">
        <v>1774</v>
      </c>
    </row>
    <row r="810" spans="1:3" x14ac:dyDescent="0.25">
      <c r="A810" s="140">
        <v>1812</v>
      </c>
      <c r="B810" s="147">
        <v>54174520</v>
      </c>
      <c r="C810" s="137">
        <v>1634</v>
      </c>
    </row>
    <row r="811" spans="1:3" x14ac:dyDescent="0.25">
      <c r="A811" s="140">
        <v>1811</v>
      </c>
      <c r="B811" s="141">
        <v>34146650</v>
      </c>
      <c r="C811" s="137">
        <v>1787</v>
      </c>
    </row>
    <row r="812" spans="1:3" x14ac:dyDescent="0.25">
      <c r="A812" s="135">
        <v>1811</v>
      </c>
      <c r="B812" s="147">
        <v>34164666</v>
      </c>
      <c r="C812" s="137">
        <v>1744</v>
      </c>
    </row>
    <row r="813" spans="1:3" x14ac:dyDescent="0.25">
      <c r="A813" s="135">
        <v>1811</v>
      </c>
      <c r="B813" s="138">
        <v>34182117</v>
      </c>
      <c r="C813" s="137">
        <v>1712</v>
      </c>
    </row>
    <row r="814" spans="1:3" x14ac:dyDescent="0.25">
      <c r="A814" s="140">
        <v>1811</v>
      </c>
      <c r="B814" s="144">
        <v>9939210</v>
      </c>
      <c r="C814" s="137">
        <v>1591</v>
      </c>
    </row>
    <row r="815" spans="1:3" x14ac:dyDescent="0.25">
      <c r="A815" s="135">
        <v>1810</v>
      </c>
      <c r="B815" s="136">
        <v>24195804</v>
      </c>
      <c r="C815" s="137">
        <v>1772</v>
      </c>
    </row>
    <row r="816" spans="1:3" x14ac:dyDescent="0.25">
      <c r="A816" s="140">
        <v>1810</v>
      </c>
      <c r="B816" s="136">
        <v>34147834</v>
      </c>
      <c r="C816" s="137">
        <v>1711</v>
      </c>
    </row>
    <row r="817" spans="1:3" x14ac:dyDescent="0.25">
      <c r="A817" s="140">
        <v>1810</v>
      </c>
      <c r="B817" s="145">
        <v>44185642</v>
      </c>
      <c r="C817" s="137">
        <v>1649</v>
      </c>
    </row>
    <row r="818" spans="1:3" x14ac:dyDescent="0.25">
      <c r="A818" s="142">
        <v>1809</v>
      </c>
      <c r="B818" s="147">
        <v>4117646</v>
      </c>
      <c r="C818" s="137">
        <v>1857</v>
      </c>
    </row>
    <row r="819" spans="1:3" x14ac:dyDescent="0.25">
      <c r="A819" s="142">
        <v>1808</v>
      </c>
      <c r="B819" s="138">
        <v>44114605</v>
      </c>
      <c r="C819" s="137">
        <v>1835</v>
      </c>
    </row>
    <row r="820" spans="1:3" x14ac:dyDescent="0.25">
      <c r="A820" s="140">
        <v>1808</v>
      </c>
      <c r="B820" s="145">
        <v>34185230</v>
      </c>
      <c r="C820" s="137">
        <v>1811</v>
      </c>
    </row>
    <row r="821" spans="1:3" x14ac:dyDescent="0.25">
      <c r="A821" s="140">
        <v>1808</v>
      </c>
      <c r="B821" s="136">
        <v>54117089</v>
      </c>
      <c r="C821" s="137">
        <v>1778</v>
      </c>
    </row>
    <row r="822" spans="1:3" x14ac:dyDescent="0.25">
      <c r="A822" s="142">
        <v>1808</v>
      </c>
      <c r="B822" s="141">
        <v>44131194</v>
      </c>
      <c r="C822" s="137">
        <v>1713</v>
      </c>
    </row>
    <row r="823" spans="1:3" x14ac:dyDescent="0.25">
      <c r="A823" s="148">
        <v>1808</v>
      </c>
      <c r="B823" s="138">
        <v>44130066</v>
      </c>
      <c r="C823" s="137">
        <v>1691</v>
      </c>
    </row>
    <row r="824" spans="1:3" x14ac:dyDescent="0.25">
      <c r="A824" s="140">
        <v>1807</v>
      </c>
      <c r="B824" s="145">
        <v>34168785</v>
      </c>
      <c r="C824" s="137">
        <v>1956</v>
      </c>
    </row>
    <row r="825" spans="1:3" x14ac:dyDescent="0.25">
      <c r="A825" s="135">
        <v>1807</v>
      </c>
      <c r="B825" s="143">
        <v>4135750</v>
      </c>
      <c r="C825" s="137">
        <v>1824</v>
      </c>
    </row>
    <row r="826" spans="1:3" x14ac:dyDescent="0.25">
      <c r="A826" s="140">
        <v>1806</v>
      </c>
      <c r="B826" s="139">
        <v>24173754</v>
      </c>
      <c r="C826" s="137">
        <v>1858</v>
      </c>
    </row>
    <row r="827" spans="1:3" x14ac:dyDescent="0.25">
      <c r="A827" s="135">
        <v>1806</v>
      </c>
      <c r="B827" s="139">
        <v>24126640</v>
      </c>
      <c r="C827" s="137">
        <v>1807</v>
      </c>
    </row>
    <row r="828" spans="1:3" x14ac:dyDescent="0.25">
      <c r="A828" s="135">
        <v>1806</v>
      </c>
      <c r="B828" s="139">
        <v>4195191</v>
      </c>
      <c r="C828" s="137">
        <v>1800</v>
      </c>
    </row>
    <row r="829" spans="1:3" x14ac:dyDescent="0.25">
      <c r="A829" s="140">
        <v>1806</v>
      </c>
      <c r="B829" s="139">
        <v>4135334</v>
      </c>
      <c r="C829" s="137">
        <v>1788</v>
      </c>
    </row>
    <row r="830" spans="1:3" x14ac:dyDescent="0.25">
      <c r="A830" s="135">
        <v>1806</v>
      </c>
      <c r="B830" s="141">
        <v>24177644</v>
      </c>
      <c r="C830" s="137">
        <v>1742</v>
      </c>
    </row>
    <row r="831" spans="1:3" x14ac:dyDescent="0.25">
      <c r="A831" s="135">
        <v>1805</v>
      </c>
      <c r="B831" s="147">
        <v>4165896</v>
      </c>
      <c r="C831" s="137">
        <v>1835</v>
      </c>
    </row>
    <row r="832" spans="1:3" x14ac:dyDescent="0.25">
      <c r="A832" s="135">
        <v>1805</v>
      </c>
      <c r="B832" s="147">
        <v>34106909</v>
      </c>
      <c r="C832" s="137">
        <v>1709</v>
      </c>
    </row>
    <row r="833" spans="1:3" x14ac:dyDescent="0.25">
      <c r="A833" s="135">
        <v>1805</v>
      </c>
      <c r="B833" s="147">
        <v>24176176</v>
      </c>
      <c r="C833" s="137">
        <v>1699</v>
      </c>
    </row>
    <row r="834" spans="1:3" x14ac:dyDescent="0.25">
      <c r="A834" s="139">
        <v>1804</v>
      </c>
      <c r="B834" s="139">
        <v>24181668</v>
      </c>
      <c r="C834" s="137">
        <v>1878</v>
      </c>
    </row>
    <row r="835" spans="1:3" x14ac:dyDescent="0.25">
      <c r="A835" s="135">
        <v>1803</v>
      </c>
      <c r="B835" s="138">
        <v>24156078</v>
      </c>
      <c r="C835" s="137">
        <v>1840</v>
      </c>
    </row>
    <row r="836" spans="1:3" x14ac:dyDescent="0.25">
      <c r="A836" s="135">
        <v>1803</v>
      </c>
      <c r="B836" s="138">
        <v>24138649</v>
      </c>
      <c r="C836" s="137">
        <v>1772</v>
      </c>
    </row>
    <row r="837" spans="1:3" x14ac:dyDescent="0.25">
      <c r="A837" s="135">
        <v>1803</v>
      </c>
      <c r="B837" s="144">
        <v>44153635</v>
      </c>
      <c r="C837" s="137">
        <v>1686</v>
      </c>
    </row>
    <row r="838" spans="1:3" x14ac:dyDescent="0.25">
      <c r="A838" s="142">
        <v>1802</v>
      </c>
      <c r="B838" s="136">
        <v>34107255</v>
      </c>
      <c r="C838" s="137">
        <v>1836</v>
      </c>
    </row>
    <row r="839" spans="1:3" x14ac:dyDescent="0.25">
      <c r="A839" s="140">
        <v>1802</v>
      </c>
      <c r="B839" s="136">
        <v>34165212</v>
      </c>
      <c r="C839" s="137">
        <v>1824</v>
      </c>
    </row>
    <row r="840" spans="1:3" x14ac:dyDescent="0.25">
      <c r="A840" s="135">
        <v>1802</v>
      </c>
      <c r="B840" s="138">
        <v>34187399</v>
      </c>
      <c r="C840" s="137">
        <v>1785</v>
      </c>
    </row>
    <row r="841" spans="1:3" x14ac:dyDescent="0.25">
      <c r="A841" s="139">
        <v>1802</v>
      </c>
      <c r="B841" s="139">
        <v>34187208</v>
      </c>
      <c r="C841" s="137">
        <v>1746</v>
      </c>
    </row>
    <row r="842" spans="1:3" x14ac:dyDescent="0.25">
      <c r="A842" s="140">
        <v>1801</v>
      </c>
      <c r="B842" s="141">
        <v>34124192</v>
      </c>
      <c r="C842" s="137">
        <v>1753</v>
      </c>
    </row>
    <row r="843" spans="1:3" x14ac:dyDescent="0.25">
      <c r="A843" s="140">
        <v>1801</v>
      </c>
      <c r="B843" s="139">
        <v>24198471</v>
      </c>
      <c r="C843" s="137">
        <v>1705</v>
      </c>
    </row>
    <row r="844" spans="1:3" x14ac:dyDescent="0.25">
      <c r="A844" s="140">
        <v>1800</v>
      </c>
      <c r="B844" s="139">
        <v>34135356</v>
      </c>
      <c r="C844" s="137">
        <v>1700</v>
      </c>
    </row>
    <row r="845" spans="1:3" x14ac:dyDescent="0.25">
      <c r="A845" s="139">
        <v>1799</v>
      </c>
      <c r="B845" s="139">
        <v>34120618</v>
      </c>
      <c r="C845" s="137">
        <v>1776</v>
      </c>
    </row>
    <row r="846" spans="1:3" x14ac:dyDescent="0.25">
      <c r="A846" s="139">
        <v>1799</v>
      </c>
      <c r="B846" s="139">
        <v>24178853</v>
      </c>
      <c r="C846" s="137">
        <v>1720</v>
      </c>
    </row>
    <row r="847" spans="1:3" x14ac:dyDescent="0.25">
      <c r="A847" s="140">
        <v>1798</v>
      </c>
      <c r="B847" s="139">
        <v>24125229</v>
      </c>
      <c r="C847" s="137">
        <v>1896</v>
      </c>
    </row>
    <row r="848" spans="1:3" x14ac:dyDescent="0.25">
      <c r="A848" s="135">
        <v>1798</v>
      </c>
      <c r="B848" s="138">
        <v>34133396</v>
      </c>
      <c r="C848" s="137">
        <v>1801</v>
      </c>
    </row>
    <row r="849" spans="1:3" x14ac:dyDescent="0.25">
      <c r="A849" s="135">
        <v>1798</v>
      </c>
      <c r="B849" s="138">
        <v>34172740</v>
      </c>
      <c r="C849" s="137">
        <v>1792</v>
      </c>
    </row>
    <row r="850" spans="1:3" x14ac:dyDescent="0.25">
      <c r="A850" s="135">
        <v>1798</v>
      </c>
      <c r="B850" s="136">
        <v>34171662</v>
      </c>
      <c r="C850" s="137">
        <v>1766</v>
      </c>
    </row>
    <row r="851" spans="1:3" x14ac:dyDescent="0.25">
      <c r="A851" s="140">
        <v>1797</v>
      </c>
      <c r="B851" s="139">
        <v>4116453</v>
      </c>
      <c r="C851" s="137">
        <v>1768</v>
      </c>
    </row>
    <row r="852" spans="1:3" x14ac:dyDescent="0.25">
      <c r="A852" s="135">
        <v>1797</v>
      </c>
      <c r="B852" s="139">
        <v>34160911</v>
      </c>
      <c r="C852" s="137">
        <v>1664</v>
      </c>
    </row>
    <row r="853" spans="1:3" x14ac:dyDescent="0.25">
      <c r="A853" s="135">
        <v>1797</v>
      </c>
      <c r="B853" s="139">
        <v>34139327</v>
      </c>
      <c r="C853" s="137">
        <v>1659</v>
      </c>
    </row>
    <row r="854" spans="1:3" x14ac:dyDescent="0.25">
      <c r="A854" s="140">
        <v>1796</v>
      </c>
      <c r="B854" s="138">
        <v>24182559</v>
      </c>
      <c r="C854" s="137">
        <v>1855</v>
      </c>
    </row>
    <row r="855" spans="1:3" x14ac:dyDescent="0.25">
      <c r="A855" s="135">
        <v>1796</v>
      </c>
      <c r="B855" s="139">
        <v>4197496</v>
      </c>
      <c r="C855" s="137">
        <v>1845</v>
      </c>
    </row>
    <row r="856" spans="1:3" x14ac:dyDescent="0.25">
      <c r="A856" s="135">
        <v>1796</v>
      </c>
      <c r="B856" s="138">
        <v>24105392</v>
      </c>
      <c r="C856" s="137">
        <v>1791</v>
      </c>
    </row>
    <row r="857" spans="1:3" x14ac:dyDescent="0.25">
      <c r="A857" s="140">
        <v>1796</v>
      </c>
      <c r="B857" s="144">
        <v>44174942</v>
      </c>
      <c r="C857" s="137">
        <v>1788</v>
      </c>
    </row>
    <row r="858" spans="1:3" x14ac:dyDescent="0.25">
      <c r="A858" s="142">
        <v>1795</v>
      </c>
      <c r="B858" s="144">
        <v>24197750</v>
      </c>
      <c r="C858" s="137">
        <v>1772</v>
      </c>
    </row>
    <row r="859" spans="1:3" x14ac:dyDescent="0.25">
      <c r="A859" s="135">
        <v>1794</v>
      </c>
      <c r="B859" s="139">
        <v>34129801</v>
      </c>
      <c r="C859" s="137">
        <v>1877</v>
      </c>
    </row>
    <row r="860" spans="1:3" x14ac:dyDescent="0.25">
      <c r="A860" s="140">
        <v>1794</v>
      </c>
      <c r="B860" s="139">
        <v>4139488</v>
      </c>
      <c r="C860" s="137">
        <v>1791</v>
      </c>
    </row>
    <row r="861" spans="1:3" x14ac:dyDescent="0.25">
      <c r="A861" s="135">
        <v>1794</v>
      </c>
      <c r="B861" s="143">
        <v>24163970</v>
      </c>
      <c r="C861" s="137">
        <v>1791</v>
      </c>
    </row>
    <row r="862" spans="1:3" x14ac:dyDescent="0.25">
      <c r="A862" s="140">
        <v>1794</v>
      </c>
      <c r="B862" s="138">
        <v>34185728</v>
      </c>
      <c r="C862" s="137">
        <v>1714</v>
      </c>
    </row>
    <row r="863" spans="1:3" x14ac:dyDescent="0.25">
      <c r="A863" s="140">
        <v>1794</v>
      </c>
      <c r="B863" s="139">
        <v>44144172</v>
      </c>
      <c r="C863" s="137">
        <v>1653</v>
      </c>
    </row>
    <row r="864" spans="1:3" x14ac:dyDescent="0.25">
      <c r="A864" s="140">
        <v>1793</v>
      </c>
      <c r="B864" s="141">
        <v>4180941</v>
      </c>
      <c r="C864" s="137">
        <v>1835</v>
      </c>
    </row>
    <row r="865" spans="1:3" x14ac:dyDescent="0.25">
      <c r="A865" s="140">
        <v>1793</v>
      </c>
      <c r="B865" s="144">
        <v>34103373</v>
      </c>
      <c r="C865" s="137">
        <v>1607</v>
      </c>
    </row>
    <row r="866" spans="1:3" x14ac:dyDescent="0.25">
      <c r="A866" s="140">
        <v>1792</v>
      </c>
      <c r="B866" s="138">
        <v>34104922</v>
      </c>
      <c r="C866" s="137">
        <v>1829</v>
      </c>
    </row>
    <row r="867" spans="1:3" x14ac:dyDescent="0.25">
      <c r="A867" s="135">
        <v>1792</v>
      </c>
      <c r="B867" s="139">
        <v>24163937</v>
      </c>
      <c r="C867" s="137">
        <v>1820</v>
      </c>
    </row>
    <row r="868" spans="1:3" x14ac:dyDescent="0.25">
      <c r="A868" s="140">
        <v>1792</v>
      </c>
      <c r="B868" s="141">
        <v>24106577</v>
      </c>
      <c r="C868" s="137">
        <v>1793</v>
      </c>
    </row>
    <row r="869" spans="1:3" x14ac:dyDescent="0.25">
      <c r="A869" s="139">
        <v>1792</v>
      </c>
      <c r="B869" s="139">
        <v>24110248</v>
      </c>
      <c r="C869" s="137">
        <v>1788</v>
      </c>
    </row>
    <row r="870" spans="1:3" x14ac:dyDescent="0.25">
      <c r="A870" s="135">
        <v>1792</v>
      </c>
      <c r="B870" s="139">
        <v>54120934</v>
      </c>
      <c r="C870" s="137">
        <v>1779</v>
      </c>
    </row>
    <row r="871" spans="1:3" x14ac:dyDescent="0.25">
      <c r="A871" s="135">
        <v>1792</v>
      </c>
      <c r="B871" s="141">
        <v>34160857</v>
      </c>
      <c r="C871" s="137">
        <v>1655</v>
      </c>
    </row>
    <row r="872" spans="1:3" x14ac:dyDescent="0.25">
      <c r="A872" s="140">
        <v>1791</v>
      </c>
      <c r="B872" s="136">
        <v>34134848</v>
      </c>
      <c r="C872" s="137">
        <v>1780</v>
      </c>
    </row>
    <row r="873" spans="1:3" x14ac:dyDescent="0.25">
      <c r="A873" s="140">
        <v>1791</v>
      </c>
      <c r="B873" s="139">
        <v>34133850</v>
      </c>
      <c r="C873" s="137">
        <v>1735</v>
      </c>
    </row>
    <row r="874" spans="1:3" x14ac:dyDescent="0.25">
      <c r="A874" s="135">
        <v>1790</v>
      </c>
      <c r="B874" s="136">
        <v>24164801</v>
      </c>
      <c r="C874" s="137">
        <v>1753</v>
      </c>
    </row>
    <row r="875" spans="1:3" x14ac:dyDescent="0.25">
      <c r="A875" s="139">
        <v>1790</v>
      </c>
      <c r="B875" s="139">
        <v>24179477</v>
      </c>
      <c r="C875" s="137">
        <v>1744</v>
      </c>
    </row>
    <row r="876" spans="1:3" x14ac:dyDescent="0.25">
      <c r="A876" s="140">
        <v>1790</v>
      </c>
      <c r="B876" s="145">
        <v>34168661</v>
      </c>
      <c r="C876" s="137">
        <v>1667</v>
      </c>
    </row>
    <row r="877" spans="1:3" x14ac:dyDescent="0.25">
      <c r="A877" s="135">
        <v>1790</v>
      </c>
      <c r="B877" s="139">
        <v>24176478</v>
      </c>
      <c r="C877" s="137">
        <v>1664</v>
      </c>
    </row>
    <row r="878" spans="1:3" x14ac:dyDescent="0.25">
      <c r="A878" s="135">
        <v>1786</v>
      </c>
      <c r="B878" s="139">
        <v>34137944</v>
      </c>
      <c r="C878" s="137">
        <v>1807</v>
      </c>
    </row>
    <row r="879" spans="1:3" x14ac:dyDescent="0.25">
      <c r="A879" s="139">
        <v>1786</v>
      </c>
      <c r="B879" s="139">
        <v>4174151</v>
      </c>
      <c r="C879" s="137">
        <v>1797</v>
      </c>
    </row>
    <row r="880" spans="1:3" x14ac:dyDescent="0.25">
      <c r="A880" s="140">
        <v>1786</v>
      </c>
      <c r="B880" s="147">
        <v>34183679</v>
      </c>
      <c r="C880" s="137">
        <v>1701</v>
      </c>
    </row>
    <row r="881" spans="1:3" x14ac:dyDescent="0.25">
      <c r="A881" s="140">
        <v>1784</v>
      </c>
      <c r="B881" s="136">
        <v>34117250</v>
      </c>
      <c r="C881" s="137">
        <v>1821</v>
      </c>
    </row>
    <row r="882" spans="1:3" x14ac:dyDescent="0.25">
      <c r="A882" s="135">
        <v>1783</v>
      </c>
      <c r="B882" s="136">
        <v>24178837</v>
      </c>
      <c r="C882" s="137">
        <v>1823</v>
      </c>
    </row>
    <row r="883" spans="1:3" x14ac:dyDescent="0.25">
      <c r="A883" s="140">
        <v>1783</v>
      </c>
      <c r="B883" s="138">
        <v>24172138</v>
      </c>
      <c r="C883" s="137">
        <v>1705</v>
      </c>
    </row>
    <row r="884" spans="1:3" x14ac:dyDescent="0.25">
      <c r="A884" s="140">
        <v>1782</v>
      </c>
      <c r="B884" s="141">
        <v>24171972</v>
      </c>
      <c r="C884" s="137">
        <v>1995</v>
      </c>
    </row>
    <row r="885" spans="1:3" x14ac:dyDescent="0.25">
      <c r="A885" s="135">
        <v>1782</v>
      </c>
      <c r="B885" s="139">
        <v>24128074</v>
      </c>
      <c r="C885" s="137">
        <v>1778</v>
      </c>
    </row>
    <row r="886" spans="1:3" x14ac:dyDescent="0.25">
      <c r="A886" s="140">
        <v>1782</v>
      </c>
      <c r="B886" s="147">
        <v>34136387</v>
      </c>
      <c r="C886" s="137">
        <v>1733</v>
      </c>
    </row>
    <row r="887" spans="1:3" x14ac:dyDescent="0.25">
      <c r="A887" s="140">
        <v>1781</v>
      </c>
      <c r="B887" s="139">
        <v>44158165</v>
      </c>
      <c r="C887" s="137">
        <v>1723</v>
      </c>
    </row>
    <row r="888" spans="1:3" x14ac:dyDescent="0.25">
      <c r="A888" s="135">
        <v>1780</v>
      </c>
      <c r="B888" s="138">
        <v>24171301</v>
      </c>
      <c r="C888" s="137">
        <v>2131</v>
      </c>
    </row>
    <row r="889" spans="1:3" x14ac:dyDescent="0.25">
      <c r="A889" s="135">
        <v>1780</v>
      </c>
      <c r="B889" s="138">
        <v>24173568</v>
      </c>
      <c r="C889" s="137">
        <v>1812</v>
      </c>
    </row>
    <row r="890" spans="1:3" x14ac:dyDescent="0.25">
      <c r="A890" s="135">
        <v>1780</v>
      </c>
      <c r="B890" s="138">
        <v>4134877</v>
      </c>
      <c r="C890" s="137">
        <v>1811</v>
      </c>
    </row>
    <row r="891" spans="1:3" x14ac:dyDescent="0.25">
      <c r="A891" s="140">
        <v>1779</v>
      </c>
      <c r="B891" s="138">
        <v>4148568</v>
      </c>
      <c r="C891" s="137">
        <v>1810</v>
      </c>
    </row>
    <row r="892" spans="1:3" x14ac:dyDescent="0.25">
      <c r="A892" s="135">
        <v>1779</v>
      </c>
      <c r="B892" s="144">
        <v>34107107</v>
      </c>
      <c r="C892" s="137">
        <v>1772</v>
      </c>
    </row>
    <row r="893" spans="1:3" x14ac:dyDescent="0.25">
      <c r="A893" s="135">
        <v>1779</v>
      </c>
      <c r="B893" s="139">
        <v>24191655</v>
      </c>
      <c r="C893" s="137">
        <v>1748</v>
      </c>
    </row>
    <row r="894" spans="1:3" x14ac:dyDescent="0.25">
      <c r="A894" s="140">
        <v>1778</v>
      </c>
      <c r="B894" s="144">
        <v>24173665</v>
      </c>
      <c r="C894" s="137">
        <v>1845</v>
      </c>
    </row>
    <row r="895" spans="1:3" x14ac:dyDescent="0.25">
      <c r="A895" s="135">
        <v>1778</v>
      </c>
      <c r="B895" s="139">
        <v>24197971</v>
      </c>
      <c r="C895" s="137">
        <v>1756</v>
      </c>
    </row>
    <row r="896" spans="1:3" x14ac:dyDescent="0.25">
      <c r="A896" s="140">
        <v>1778</v>
      </c>
      <c r="B896" s="136">
        <v>44130821</v>
      </c>
      <c r="C896" s="137">
        <v>1717</v>
      </c>
    </row>
    <row r="897" spans="1:3" x14ac:dyDescent="0.25">
      <c r="A897" s="140">
        <v>1777</v>
      </c>
      <c r="B897" s="143">
        <v>34106321</v>
      </c>
      <c r="C897" s="137">
        <v>1770</v>
      </c>
    </row>
    <row r="898" spans="1:3" x14ac:dyDescent="0.25">
      <c r="A898" s="140">
        <v>1777</v>
      </c>
      <c r="B898" s="136">
        <v>44145969</v>
      </c>
      <c r="C898" s="137">
        <v>1684</v>
      </c>
    </row>
    <row r="899" spans="1:3" x14ac:dyDescent="0.25">
      <c r="A899" s="140">
        <v>1777</v>
      </c>
      <c r="B899" s="139">
        <v>34134546</v>
      </c>
      <c r="C899" s="137">
        <v>1665</v>
      </c>
    </row>
    <row r="900" spans="1:3" x14ac:dyDescent="0.25">
      <c r="A900" s="140">
        <v>1777</v>
      </c>
      <c r="B900" s="139">
        <v>34123765</v>
      </c>
      <c r="C900" s="137">
        <v>1651</v>
      </c>
    </row>
    <row r="901" spans="1:3" x14ac:dyDescent="0.25">
      <c r="A901" s="140">
        <v>1776</v>
      </c>
      <c r="B901" s="138">
        <v>4163303</v>
      </c>
      <c r="C901" s="137">
        <v>1751</v>
      </c>
    </row>
    <row r="902" spans="1:3" x14ac:dyDescent="0.25">
      <c r="A902" s="135">
        <v>1776</v>
      </c>
      <c r="B902" s="138">
        <v>24245208</v>
      </c>
      <c r="C902" s="137">
        <v>1712</v>
      </c>
    </row>
    <row r="903" spans="1:3" x14ac:dyDescent="0.25">
      <c r="A903" s="140">
        <v>1775</v>
      </c>
      <c r="B903" s="141">
        <v>34187518</v>
      </c>
      <c r="C903" s="137">
        <v>1668</v>
      </c>
    </row>
    <row r="904" spans="1:3" x14ac:dyDescent="0.25">
      <c r="A904" s="139">
        <v>1774</v>
      </c>
      <c r="B904" s="139">
        <v>44109571</v>
      </c>
      <c r="C904" s="137">
        <v>1620</v>
      </c>
    </row>
    <row r="905" spans="1:3" x14ac:dyDescent="0.25">
      <c r="A905" s="148">
        <v>1773</v>
      </c>
      <c r="B905" s="141">
        <v>34164623</v>
      </c>
      <c r="C905" s="137">
        <v>1700</v>
      </c>
    </row>
    <row r="906" spans="1:3" x14ac:dyDescent="0.25">
      <c r="A906" s="135">
        <v>1773</v>
      </c>
      <c r="B906" s="138">
        <v>34164917</v>
      </c>
      <c r="C906" s="137">
        <v>1686</v>
      </c>
    </row>
    <row r="907" spans="1:3" x14ac:dyDescent="0.25">
      <c r="A907" s="135">
        <v>1773</v>
      </c>
      <c r="B907" s="138">
        <v>34180610</v>
      </c>
      <c r="C907" s="137">
        <v>1637</v>
      </c>
    </row>
    <row r="908" spans="1:3" x14ac:dyDescent="0.25">
      <c r="A908" s="140">
        <v>1772</v>
      </c>
      <c r="B908" s="139">
        <v>24104620</v>
      </c>
      <c r="C908" s="137">
        <v>1897</v>
      </c>
    </row>
    <row r="909" spans="1:3" x14ac:dyDescent="0.25">
      <c r="A909" s="140">
        <v>1772</v>
      </c>
      <c r="B909" s="144">
        <v>54137659</v>
      </c>
      <c r="C909" s="137">
        <v>1628</v>
      </c>
    </row>
    <row r="910" spans="1:3" x14ac:dyDescent="0.25">
      <c r="A910" s="139">
        <v>1771</v>
      </c>
      <c r="B910" s="139">
        <v>34151599</v>
      </c>
      <c r="C910" s="137">
        <v>1808</v>
      </c>
    </row>
    <row r="911" spans="1:3" x14ac:dyDescent="0.25">
      <c r="A911" s="140">
        <v>1771</v>
      </c>
      <c r="B911" s="141">
        <v>44174888</v>
      </c>
      <c r="C911" s="137">
        <v>1752</v>
      </c>
    </row>
    <row r="912" spans="1:3" x14ac:dyDescent="0.25">
      <c r="A912" s="140">
        <v>1771</v>
      </c>
      <c r="B912" s="136">
        <v>34115126</v>
      </c>
      <c r="C912" s="137">
        <v>1722</v>
      </c>
    </row>
    <row r="913" spans="1:3" x14ac:dyDescent="0.25">
      <c r="A913" s="140">
        <v>1770</v>
      </c>
      <c r="B913" s="139">
        <v>34100030</v>
      </c>
      <c r="C913" s="137">
        <v>1747</v>
      </c>
    </row>
    <row r="914" spans="1:3" x14ac:dyDescent="0.25">
      <c r="A914" s="142">
        <v>1769</v>
      </c>
      <c r="B914" s="139">
        <v>24157686</v>
      </c>
      <c r="C914" s="137">
        <v>1625</v>
      </c>
    </row>
    <row r="915" spans="1:3" x14ac:dyDescent="0.25">
      <c r="A915" s="135">
        <v>1768</v>
      </c>
      <c r="B915" s="138">
        <v>24113662</v>
      </c>
      <c r="C915" s="137">
        <v>1764</v>
      </c>
    </row>
    <row r="916" spans="1:3" x14ac:dyDescent="0.25">
      <c r="A916" s="139">
        <v>1768</v>
      </c>
      <c r="B916" s="139">
        <v>34160709</v>
      </c>
      <c r="C916" s="137">
        <v>1696</v>
      </c>
    </row>
    <row r="917" spans="1:3" x14ac:dyDescent="0.25">
      <c r="A917" s="140">
        <v>1767</v>
      </c>
      <c r="B917" s="136">
        <v>24198307</v>
      </c>
      <c r="C917" s="137">
        <v>1738</v>
      </c>
    </row>
    <row r="918" spans="1:3" x14ac:dyDescent="0.25">
      <c r="A918" s="140">
        <v>1767</v>
      </c>
      <c r="B918" s="145">
        <v>44191103</v>
      </c>
      <c r="C918" s="137">
        <v>1712</v>
      </c>
    </row>
    <row r="919" spans="1:3" x14ac:dyDescent="0.25">
      <c r="A919" s="140">
        <v>1767</v>
      </c>
      <c r="B919" s="143">
        <v>44130783</v>
      </c>
      <c r="C919" s="137">
        <v>1679</v>
      </c>
    </row>
    <row r="920" spans="1:3" x14ac:dyDescent="0.25">
      <c r="A920" s="140">
        <v>1767</v>
      </c>
      <c r="B920" s="147">
        <v>34125865</v>
      </c>
      <c r="C920" s="137">
        <v>1662</v>
      </c>
    </row>
    <row r="921" spans="1:3" x14ac:dyDescent="0.25">
      <c r="A921" s="135">
        <v>1767</v>
      </c>
      <c r="B921" s="138">
        <v>44175299</v>
      </c>
      <c r="C921" s="137">
        <v>1655</v>
      </c>
    </row>
    <row r="922" spans="1:3" x14ac:dyDescent="0.25">
      <c r="A922" s="135">
        <v>1767</v>
      </c>
      <c r="B922" s="139">
        <v>24176486</v>
      </c>
      <c r="C922" s="137">
        <v>1654</v>
      </c>
    </row>
    <row r="923" spans="1:3" x14ac:dyDescent="0.25">
      <c r="A923" s="135">
        <v>1766</v>
      </c>
      <c r="B923" s="138">
        <v>34192929</v>
      </c>
      <c r="C923" s="137">
        <v>1889</v>
      </c>
    </row>
    <row r="924" spans="1:3" x14ac:dyDescent="0.25">
      <c r="A924" s="140">
        <v>1765</v>
      </c>
      <c r="B924" s="145">
        <v>4127323</v>
      </c>
      <c r="C924" s="137">
        <v>1970</v>
      </c>
    </row>
    <row r="925" spans="1:3" x14ac:dyDescent="0.25">
      <c r="A925" s="135">
        <v>1765</v>
      </c>
      <c r="B925" s="139">
        <v>24182575</v>
      </c>
      <c r="C925" s="137">
        <v>1791</v>
      </c>
    </row>
    <row r="926" spans="1:3" x14ac:dyDescent="0.25">
      <c r="A926" s="140">
        <v>1765</v>
      </c>
      <c r="B926" s="136">
        <v>24194689</v>
      </c>
      <c r="C926" s="137">
        <v>1716</v>
      </c>
    </row>
    <row r="927" spans="1:3" x14ac:dyDescent="0.25">
      <c r="A927" s="142">
        <v>1765</v>
      </c>
      <c r="B927" s="136">
        <v>24120693</v>
      </c>
      <c r="C927" s="137">
        <v>1660</v>
      </c>
    </row>
    <row r="928" spans="1:3" x14ac:dyDescent="0.25">
      <c r="A928" s="140">
        <v>1765</v>
      </c>
      <c r="B928" s="138">
        <v>54105161</v>
      </c>
      <c r="C928" s="137">
        <v>1432</v>
      </c>
    </row>
    <row r="929" spans="1:3" x14ac:dyDescent="0.25">
      <c r="A929" s="140">
        <v>1763</v>
      </c>
      <c r="B929" s="141">
        <v>44132891</v>
      </c>
      <c r="C929" s="137">
        <v>1799</v>
      </c>
    </row>
    <row r="930" spans="1:3" x14ac:dyDescent="0.25">
      <c r="A930" s="139">
        <v>1763</v>
      </c>
      <c r="B930" s="139">
        <v>4132459</v>
      </c>
      <c r="C930" s="137">
        <v>1757</v>
      </c>
    </row>
    <row r="931" spans="1:3" x14ac:dyDescent="0.25">
      <c r="A931" s="140">
        <v>1763</v>
      </c>
      <c r="B931" s="139">
        <v>34137790</v>
      </c>
      <c r="C931" s="137">
        <v>1747</v>
      </c>
    </row>
    <row r="932" spans="1:3" x14ac:dyDescent="0.25">
      <c r="A932" s="140">
        <v>1763</v>
      </c>
      <c r="B932" s="138">
        <v>34132152</v>
      </c>
      <c r="C932" s="137">
        <v>1743</v>
      </c>
    </row>
    <row r="933" spans="1:3" x14ac:dyDescent="0.25">
      <c r="A933" s="142">
        <v>1763</v>
      </c>
      <c r="B933" s="139">
        <v>44144750</v>
      </c>
      <c r="C933" s="137">
        <v>1634</v>
      </c>
    </row>
    <row r="934" spans="1:3" x14ac:dyDescent="0.25">
      <c r="A934" s="140">
        <v>1762</v>
      </c>
      <c r="B934" s="139">
        <v>34132128</v>
      </c>
      <c r="C934" s="137">
        <v>1774</v>
      </c>
    </row>
    <row r="935" spans="1:3" x14ac:dyDescent="0.25">
      <c r="A935" s="135">
        <v>1762</v>
      </c>
      <c r="B935" s="139">
        <v>34125768</v>
      </c>
      <c r="C935" s="137">
        <v>1769</v>
      </c>
    </row>
    <row r="936" spans="1:3" x14ac:dyDescent="0.25">
      <c r="A936" s="140">
        <v>1762</v>
      </c>
      <c r="B936" s="136">
        <v>34165913</v>
      </c>
      <c r="C936" s="137">
        <v>1592</v>
      </c>
    </row>
    <row r="937" spans="1:3" x14ac:dyDescent="0.25">
      <c r="A937" s="140">
        <v>1761</v>
      </c>
      <c r="B937" s="141">
        <v>24141801</v>
      </c>
      <c r="C937" s="137">
        <v>1883</v>
      </c>
    </row>
    <row r="938" spans="1:3" x14ac:dyDescent="0.25">
      <c r="A938" s="140">
        <v>1761</v>
      </c>
      <c r="B938" s="136">
        <v>44131925</v>
      </c>
      <c r="C938" s="137">
        <v>1790</v>
      </c>
    </row>
    <row r="939" spans="1:3" x14ac:dyDescent="0.25">
      <c r="A939" s="140">
        <v>1760</v>
      </c>
      <c r="B939" s="144">
        <v>4166620</v>
      </c>
      <c r="C939" s="137">
        <v>1794</v>
      </c>
    </row>
    <row r="940" spans="1:3" x14ac:dyDescent="0.25">
      <c r="A940" s="140">
        <v>1760</v>
      </c>
      <c r="B940" s="138">
        <v>34158704</v>
      </c>
      <c r="C940" s="137">
        <v>1642</v>
      </c>
    </row>
    <row r="941" spans="1:3" x14ac:dyDescent="0.25">
      <c r="A941" s="140">
        <v>1759</v>
      </c>
      <c r="B941" s="139">
        <v>34114529</v>
      </c>
      <c r="C941" s="137">
        <v>1774</v>
      </c>
    </row>
    <row r="942" spans="1:3" x14ac:dyDescent="0.25">
      <c r="A942" s="139">
        <v>1759</v>
      </c>
      <c r="B942" s="139">
        <v>44152655</v>
      </c>
      <c r="C942" s="137">
        <v>1740</v>
      </c>
    </row>
    <row r="943" spans="1:3" x14ac:dyDescent="0.25">
      <c r="A943" s="135">
        <v>1759</v>
      </c>
      <c r="B943" s="145">
        <v>34106577</v>
      </c>
      <c r="C943" s="137">
        <v>1714</v>
      </c>
    </row>
    <row r="944" spans="1:3" x14ac:dyDescent="0.25">
      <c r="A944" s="140">
        <v>1759</v>
      </c>
      <c r="B944" s="136">
        <v>54106630</v>
      </c>
      <c r="C944" s="137">
        <v>1707</v>
      </c>
    </row>
    <row r="945" spans="1:3" x14ac:dyDescent="0.25">
      <c r="A945" s="140">
        <v>1759</v>
      </c>
      <c r="B945" s="136">
        <v>34130125</v>
      </c>
      <c r="C945" s="137">
        <v>1564</v>
      </c>
    </row>
    <row r="946" spans="1:3" x14ac:dyDescent="0.25">
      <c r="A946" s="140">
        <v>1758</v>
      </c>
      <c r="B946" s="136">
        <v>34151742</v>
      </c>
      <c r="C946" s="137">
        <v>1781</v>
      </c>
    </row>
    <row r="947" spans="1:3" x14ac:dyDescent="0.25">
      <c r="A947" s="140">
        <v>1758</v>
      </c>
      <c r="B947" s="139">
        <v>34132500</v>
      </c>
      <c r="C947" s="137">
        <v>1607</v>
      </c>
    </row>
    <row r="948" spans="1:3" x14ac:dyDescent="0.25">
      <c r="A948" s="135">
        <v>1757</v>
      </c>
      <c r="B948" s="136">
        <v>24123242</v>
      </c>
      <c r="C948" s="137">
        <v>1782</v>
      </c>
    </row>
    <row r="949" spans="1:3" x14ac:dyDescent="0.25">
      <c r="A949" s="140">
        <v>1757</v>
      </c>
      <c r="B949" s="138">
        <v>24140813</v>
      </c>
      <c r="C949" s="137">
        <v>1760</v>
      </c>
    </row>
    <row r="950" spans="1:3" x14ac:dyDescent="0.25">
      <c r="A950" s="140">
        <v>1757</v>
      </c>
      <c r="B950" s="141">
        <v>34193607</v>
      </c>
      <c r="C950" s="137">
        <v>1633</v>
      </c>
    </row>
    <row r="951" spans="1:3" x14ac:dyDescent="0.25">
      <c r="A951" s="140">
        <v>1756</v>
      </c>
      <c r="B951" s="136">
        <v>24176206</v>
      </c>
      <c r="C951" s="137">
        <v>2075</v>
      </c>
    </row>
    <row r="952" spans="1:3" x14ac:dyDescent="0.25">
      <c r="A952" s="140">
        <v>1756</v>
      </c>
      <c r="B952" s="141">
        <v>24159000</v>
      </c>
      <c r="C952" s="137">
        <v>1783</v>
      </c>
    </row>
    <row r="953" spans="1:3" x14ac:dyDescent="0.25">
      <c r="A953" s="148">
        <v>1755</v>
      </c>
      <c r="B953" s="136">
        <v>44148747</v>
      </c>
      <c r="C953" s="137">
        <v>1736</v>
      </c>
    </row>
    <row r="954" spans="1:3" x14ac:dyDescent="0.25">
      <c r="A954" s="140">
        <v>1755</v>
      </c>
      <c r="B954" s="136">
        <v>24150312</v>
      </c>
      <c r="C954" s="137">
        <v>1681</v>
      </c>
    </row>
    <row r="955" spans="1:3" x14ac:dyDescent="0.25">
      <c r="A955" s="140">
        <v>1755</v>
      </c>
      <c r="B955" s="139">
        <v>34106585</v>
      </c>
      <c r="C955" s="137">
        <v>1678</v>
      </c>
    </row>
    <row r="956" spans="1:3" x14ac:dyDescent="0.25">
      <c r="A956" s="142">
        <v>1755</v>
      </c>
      <c r="B956" s="138">
        <v>34133876</v>
      </c>
      <c r="C956" s="137">
        <v>1549</v>
      </c>
    </row>
    <row r="957" spans="1:3" x14ac:dyDescent="0.25">
      <c r="A957" s="140">
        <v>1754</v>
      </c>
      <c r="B957" s="139">
        <v>44131054</v>
      </c>
      <c r="C957" s="137">
        <v>1736</v>
      </c>
    </row>
    <row r="958" spans="1:3" x14ac:dyDescent="0.25">
      <c r="A958" s="140">
        <v>1754</v>
      </c>
      <c r="B958" s="136">
        <v>44126816</v>
      </c>
      <c r="C958" s="137">
        <v>1681</v>
      </c>
    </row>
    <row r="959" spans="1:3" x14ac:dyDescent="0.25">
      <c r="A959" s="135">
        <v>1754</v>
      </c>
      <c r="B959" s="139">
        <v>44194528</v>
      </c>
      <c r="C959" s="137">
        <v>1665</v>
      </c>
    </row>
    <row r="960" spans="1:3" x14ac:dyDescent="0.25">
      <c r="A960" s="140">
        <v>1754</v>
      </c>
      <c r="B960" s="145">
        <v>34135240</v>
      </c>
      <c r="C960" s="137">
        <v>1581</v>
      </c>
    </row>
    <row r="961" spans="1:3" x14ac:dyDescent="0.25">
      <c r="A961" s="140">
        <v>1754</v>
      </c>
      <c r="B961" s="141">
        <v>44130619</v>
      </c>
      <c r="C961" s="137">
        <v>1564</v>
      </c>
    </row>
    <row r="962" spans="1:3" x14ac:dyDescent="0.25">
      <c r="A962" s="140">
        <v>1754</v>
      </c>
      <c r="B962" s="141">
        <v>34152242</v>
      </c>
      <c r="C962" s="137">
        <v>1547</v>
      </c>
    </row>
    <row r="963" spans="1:3" x14ac:dyDescent="0.25">
      <c r="A963" s="140">
        <v>1754</v>
      </c>
      <c r="B963" s="144">
        <v>54110645</v>
      </c>
      <c r="C963" s="137">
        <v>1541</v>
      </c>
    </row>
    <row r="964" spans="1:3" x14ac:dyDescent="0.25">
      <c r="A964" s="135">
        <v>1753</v>
      </c>
      <c r="B964" s="139">
        <v>34178829</v>
      </c>
      <c r="C964" s="137">
        <v>1734</v>
      </c>
    </row>
    <row r="965" spans="1:3" x14ac:dyDescent="0.25">
      <c r="A965" s="140">
        <v>1753</v>
      </c>
      <c r="B965" s="139">
        <v>34139289</v>
      </c>
      <c r="C965" s="137">
        <v>1666</v>
      </c>
    </row>
    <row r="966" spans="1:3" x14ac:dyDescent="0.25">
      <c r="A966" s="140">
        <v>1752</v>
      </c>
      <c r="B966" s="143">
        <v>34128279</v>
      </c>
      <c r="C966" s="137">
        <v>1730</v>
      </c>
    </row>
    <row r="967" spans="1:3" x14ac:dyDescent="0.25">
      <c r="A967" s="140">
        <v>1752</v>
      </c>
      <c r="B967" s="141">
        <v>4190700</v>
      </c>
      <c r="C967" s="137">
        <v>1708</v>
      </c>
    </row>
    <row r="968" spans="1:3" x14ac:dyDescent="0.25">
      <c r="A968" s="140">
        <v>1752</v>
      </c>
      <c r="B968" s="145">
        <v>34135267</v>
      </c>
      <c r="C968" s="137">
        <v>1589</v>
      </c>
    </row>
    <row r="969" spans="1:3" x14ac:dyDescent="0.25">
      <c r="A969" s="135">
        <v>1750</v>
      </c>
      <c r="B969" s="138">
        <v>24100897</v>
      </c>
      <c r="C969" s="137">
        <v>1756</v>
      </c>
    </row>
    <row r="970" spans="1:3" x14ac:dyDescent="0.25">
      <c r="A970" s="140">
        <v>1750</v>
      </c>
      <c r="B970" s="141">
        <v>24110892</v>
      </c>
      <c r="C970" s="137">
        <v>1755</v>
      </c>
    </row>
    <row r="971" spans="1:3" x14ac:dyDescent="0.25">
      <c r="A971" s="135">
        <v>1750</v>
      </c>
      <c r="B971" s="138">
        <v>54113962</v>
      </c>
      <c r="C971" s="137">
        <v>1715</v>
      </c>
    </row>
    <row r="972" spans="1:3" x14ac:dyDescent="0.25">
      <c r="A972" s="135">
        <v>1750</v>
      </c>
      <c r="B972" s="139">
        <v>34127396</v>
      </c>
      <c r="C972" s="137">
        <v>1681</v>
      </c>
    </row>
    <row r="973" spans="1:3" x14ac:dyDescent="0.25">
      <c r="A973" s="135">
        <v>1750</v>
      </c>
      <c r="B973" s="141">
        <v>44106378</v>
      </c>
      <c r="C973" s="137">
        <v>1644</v>
      </c>
    </row>
    <row r="974" spans="1:3" x14ac:dyDescent="0.25">
      <c r="A974" s="135">
        <v>1750</v>
      </c>
      <c r="B974" s="136">
        <v>44146027</v>
      </c>
      <c r="C974" s="137">
        <v>1613</v>
      </c>
    </row>
    <row r="975" spans="1:3" x14ac:dyDescent="0.25">
      <c r="A975" s="140">
        <v>1749</v>
      </c>
      <c r="B975" s="139">
        <v>34149667</v>
      </c>
      <c r="C975" s="137">
        <v>1940</v>
      </c>
    </row>
    <row r="976" spans="1:3" x14ac:dyDescent="0.25">
      <c r="A976" s="140">
        <v>1749</v>
      </c>
      <c r="B976" s="141">
        <v>24146811</v>
      </c>
      <c r="C976" s="137">
        <v>1669</v>
      </c>
    </row>
    <row r="977" spans="1:3" x14ac:dyDescent="0.25">
      <c r="A977" s="148">
        <v>1749</v>
      </c>
      <c r="B977" s="138">
        <v>34162744</v>
      </c>
      <c r="C977" s="137">
        <v>1628</v>
      </c>
    </row>
    <row r="978" spans="1:3" x14ac:dyDescent="0.25">
      <c r="A978" s="140">
        <v>1748</v>
      </c>
      <c r="B978" s="139">
        <v>44108192</v>
      </c>
      <c r="C978" s="137">
        <v>1735</v>
      </c>
    </row>
    <row r="979" spans="1:3" x14ac:dyDescent="0.25">
      <c r="A979" s="140">
        <v>1747</v>
      </c>
      <c r="B979" s="139">
        <v>44129963</v>
      </c>
      <c r="C979" s="137">
        <v>1798</v>
      </c>
    </row>
    <row r="980" spans="1:3" x14ac:dyDescent="0.25">
      <c r="A980" s="135">
        <v>1746</v>
      </c>
      <c r="B980" s="138">
        <v>44131062</v>
      </c>
      <c r="C980" s="137">
        <v>1696</v>
      </c>
    </row>
    <row r="981" spans="1:3" x14ac:dyDescent="0.25">
      <c r="A981" s="140">
        <v>1745</v>
      </c>
      <c r="B981" s="138">
        <v>44131151</v>
      </c>
      <c r="C981" s="137">
        <v>1753</v>
      </c>
    </row>
    <row r="982" spans="1:3" x14ac:dyDescent="0.25">
      <c r="A982" s="140">
        <v>1745</v>
      </c>
      <c r="B982" s="136">
        <v>24190519</v>
      </c>
      <c r="C982" s="137">
        <v>1709</v>
      </c>
    </row>
    <row r="983" spans="1:3" x14ac:dyDescent="0.25">
      <c r="A983" s="135">
        <v>1745</v>
      </c>
      <c r="B983" s="143">
        <v>34168203</v>
      </c>
      <c r="C983" s="137">
        <v>1671</v>
      </c>
    </row>
    <row r="984" spans="1:3" x14ac:dyDescent="0.25">
      <c r="A984" s="140">
        <v>1744</v>
      </c>
      <c r="B984" s="136">
        <v>4199154</v>
      </c>
      <c r="C984" s="137">
        <v>1853</v>
      </c>
    </row>
    <row r="985" spans="1:3" x14ac:dyDescent="0.25">
      <c r="A985" s="135">
        <v>1744</v>
      </c>
      <c r="B985" s="139">
        <v>24197696</v>
      </c>
      <c r="C985" s="137">
        <v>1782</v>
      </c>
    </row>
    <row r="986" spans="1:3" x14ac:dyDescent="0.25">
      <c r="A986" s="140">
        <v>1743</v>
      </c>
      <c r="B986" s="141">
        <v>24149489</v>
      </c>
      <c r="C986" s="137">
        <v>1721</v>
      </c>
    </row>
    <row r="987" spans="1:3" x14ac:dyDescent="0.25">
      <c r="A987" s="139">
        <v>1743</v>
      </c>
      <c r="B987" s="139">
        <v>24196053</v>
      </c>
      <c r="C987" s="137">
        <v>1618</v>
      </c>
    </row>
    <row r="988" spans="1:3" x14ac:dyDescent="0.25">
      <c r="A988" s="140">
        <v>1743</v>
      </c>
      <c r="B988" s="136">
        <v>34162175</v>
      </c>
      <c r="C988" s="137">
        <v>1606</v>
      </c>
    </row>
    <row r="989" spans="1:3" x14ac:dyDescent="0.25">
      <c r="A989" s="139">
        <v>1742</v>
      </c>
      <c r="B989" s="139">
        <v>34127752</v>
      </c>
      <c r="C989" s="137">
        <v>1918</v>
      </c>
    </row>
    <row r="990" spans="1:3" x14ac:dyDescent="0.25">
      <c r="A990" s="135">
        <v>1742</v>
      </c>
      <c r="B990" s="139">
        <v>24169757</v>
      </c>
      <c r="C990" s="137">
        <v>1733</v>
      </c>
    </row>
    <row r="991" spans="1:3" x14ac:dyDescent="0.25">
      <c r="A991" s="140">
        <v>1742</v>
      </c>
      <c r="B991" s="136">
        <v>346489</v>
      </c>
      <c r="C991" s="137">
        <v>1719</v>
      </c>
    </row>
    <row r="992" spans="1:3" x14ac:dyDescent="0.25">
      <c r="A992" s="140">
        <v>1742</v>
      </c>
      <c r="B992" s="141">
        <v>34197769</v>
      </c>
      <c r="C992" s="137">
        <v>1705</v>
      </c>
    </row>
    <row r="993" spans="1:3" x14ac:dyDescent="0.25">
      <c r="A993" s="135">
        <v>1741</v>
      </c>
      <c r="B993" s="145">
        <v>24199591</v>
      </c>
      <c r="C993" s="137">
        <v>1748</v>
      </c>
    </row>
    <row r="994" spans="1:3" x14ac:dyDescent="0.25">
      <c r="A994" s="140">
        <v>1741</v>
      </c>
      <c r="B994" s="139">
        <v>24275891</v>
      </c>
      <c r="C994" s="137">
        <v>1611</v>
      </c>
    </row>
    <row r="995" spans="1:3" x14ac:dyDescent="0.25">
      <c r="A995" s="140">
        <v>1740</v>
      </c>
      <c r="B995" s="139">
        <v>34171930</v>
      </c>
      <c r="C995" s="137">
        <v>1687</v>
      </c>
    </row>
    <row r="996" spans="1:3" x14ac:dyDescent="0.25">
      <c r="A996" s="140">
        <v>1740</v>
      </c>
      <c r="B996" s="139">
        <v>24114626</v>
      </c>
      <c r="C996" s="137">
        <v>1666</v>
      </c>
    </row>
    <row r="997" spans="1:3" x14ac:dyDescent="0.25">
      <c r="A997" s="140">
        <v>1740</v>
      </c>
      <c r="B997" s="144">
        <v>44131275</v>
      </c>
      <c r="C997" s="137">
        <v>1616</v>
      </c>
    </row>
    <row r="998" spans="1:3" x14ac:dyDescent="0.25">
      <c r="A998" s="135">
        <v>1740</v>
      </c>
      <c r="B998" s="138">
        <v>34185426</v>
      </c>
      <c r="C998" s="137">
        <v>1606</v>
      </c>
    </row>
    <row r="999" spans="1:3" x14ac:dyDescent="0.25">
      <c r="A999" s="140">
        <v>1739</v>
      </c>
      <c r="B999" s="144">
        <v>34176290</v>
      </c>
      <c r="C999" s="137">
        <v>1777</v>
      </c>
    </row>
    <row r="1000" spans="1:3" x14ac:dyDescent="0.25">
      <c r="A1000" s="140">
        <v>1739</v>
      </c>
      <c r="B1000" s="145">
        <v>34171557</v>
      </c>
      <c r="C1000" s="137">
        <v>1594</v>
      </c>
    </row>
    <row r="1001" spans="1:3" x14ac:dyDescent="0.25">
      <c r="A1001" s="140">
        <v>1738</v>
      </c>
      <c r="B1001" s="136">
        <v>34156558</v>
      </c>
      <c r="C1001" s="137">
        <v>1778</v>
      </c>
    </row>
    <row r="1002" spans="1:3" x14ac:dyDescent="0.25">
      <c r="A1002" s="135">
        <v>1737</v>
      </c>
      <c r="B1002" s="136">
        <v>54105765</v>
      </c>
      <c r="C1002" s="137">
        <v>1591</v>
      </c>
    </row>
    <row r="1003" spans="1:3" x14ac:dyDescent="0.25">
      <c r="A1003" s="135">
        <v>1737</v>
      </c>
      <c r="B1003" s="147">
        <v>34185213</v>
      </c>
      <c r="C1003" s="137">
        <v>1448</v>
      </c>
    </row>
    <row r="1004" spans="1:3" x14ac:dyDescent="0.25">
      <c r="A1004" s="153">
        <v>1736</v>
      </c>
      <c r="B1004" s="139">
        <v>4192281</v>
      </c>
      <c r="C1004" s="137">
        <v>1732</v>
      </c>
    </row>
    <row r="1005" spans="1:3" x14ac:dyDescent="0.25">
      <c r="A1005" s="140">
        <v>1736</v>
      </c>
      <c r="B1005" s="145">
        <v>34162272</v>
      </c>
      <c r="C1005" s="137">
        <v>1631</v>
      </c>
    </row>
    <row r="1006" spans="1:3" x14ac:dyDescent="0.25">
      <c r="A1006" s="140">
        <v>1736</v>
      </c>
      <c r="B1006" s="145">
        <v>44130490</v>
      </c>
      <c r="C1006" s="137">
        <v>1536</v>
      </c>
    </row>
    <row r="1007" spans="1:3" x14ac:dyDescent="0.25">
      <c r="A1007" s="135">
        <v>1735</v>
      </c>
      <c r="B1007" s="138">
        <v>44158190</v>
      </c>
      <c r="C1007" s="137">
        <v>1687</v>
      </c>
    </row>
    <row r="1008" spans="1:3" x14ac:dyDescent="0.25">
      <c r="A1008" s="135">
        <v>1734</v>
      </c>
      <c r="B1008" s="139">
        <v>24195189</v>
      </c>
      <c r="C1008" s="137">
        <v>1714</v>
      </c>
    </row>
    <row r="1009" spans="1:3" x14ac:dyDescent="0.25">
      <c r="A1009" s="140">
        <v>1734</v>
      </c>
      <c r="B1009" s="139">
        <v>34134805</v>
      </c>
      <c r="C1009" s="137">
        <v>1700</v>
      </c>
    </row>
    <row r="1010" spans="1:3" x14ac:dyDescent="0.25">
      <c r="A1010" s="140">
        <v>1734</v>
      </c>
      <c r="B1010" s="136">
        <v>44129696</v>
      </c>
      <c r="C1010" s="137">
        <v>1660</v>
      </c>
    </row>
    <row r="1011" spans="1:3" x14ac:dyDescent="0.25">
      <c r="A1011" s="135">
        <v>1734</v>
      </c>
      <c r="B1011" s="139">
        <v>54121299</v>
      </c>
      <c r="C1011" s="137">
        <v>1631</v>
      </c>
    </row>
    <row r="1012" spans="1:3" x14ac:dyDescent="0.25">
      <c r="A1012" s="135">
        <v>1734</v>
      </c>
      <c r="B1012" s="141">
        <v>24193380</v>
      </c>
      <c r="C1012" s="137">
        <v>1447</v>
      </c>
    </row>
    <row r="1013" spans="1:3" x14ac:dyDescent="0.25">
      <c r="A1013" s="139">
        <v>1733</v>
      </c>
      <c r="B1013" s="139">
        <v>34165077</v>
      </c>
      <c r="C1013" s="137">
        <v>1669</v>
      </c>
    </row>
    <row r="1014" spans="1:3" x14ac:dyDescent="0.25">
      <c r="A1014" s="153">
        <v>1733</v>
      </c>
      <c r="B1014" s="141">
        <v>44102070</v>
      </c>
      <c r="C1014" s="137">
        <v>1616</v>
      </c>
    </row>
    <row r="1015" spans="1:3" x14ac:dyDescent="0.25">
      <c r="A1015" s="139">
        <v>1732</v>
      </c>
      <c r="B1015" s="139">
        <v>34160830</v>
      </c>
      <c r="C1015" s="137">
        <v>1684</v>
      </c>
    </row>
    <row r="1016" spans="1:3" x14ac:dyDescent="0.25">
      <c r="A1016" s="140">
        <v>1732</v>
      </c>
      <c r="B1016" s="141">
        <v>44166400</v>
      </c>
      <c r="C1016" s="137">
        <v>1555</v>
      </c>
    </row>
    <row r="1017" spans="1:3" x14ac:dyDescent="0.25">
      <c r="A1017" s="140">
        <v>1731</v>
      </c>
      <c r="B1017" s="139">
        <v>24122742</v>
      </c>
      <c r="C1017" s="137">
        <v>1687</v>
      </c>
    </row>
    <row r="1018" spans="1:3" x14ac:dyDescent="0.25">
      <c r="A1018" s="140">
        <v>1731</v>
      </c>
      <c r="B1018" s="145">
        <v>24111317</v>
      </c>
      <c r="C1018" s="137">
        <v>1681</v>
      </c>
    </row>
    <row r="1019" spans="1:3" x14ac:dyDescent="0.25">
      <c r="A1019" s="135">
        <v>1731</v>
      </c>
      <c r="B1019" s="139">
        <v>34173258</v>
      </c>
      <c r="C1019" s="137">
        <v>1644</v>
      </c>
    </row>
    <row r="1020" spans="1:3" x14ac:dyDescent="0.25">
      <c r="A1020" s="140">
        <v>1730</v>
      </c>
      <c r="B1020" s="136">
        <v>24115185</v>
      </c>
      <c r="C1020" s="137">
        <v>1790</v>
      </c>
    </row>
    <row r="1021" spans="1:3" x14ac:dyDescent="0.25">
      <c r="A1021" s="135">
        <v>1730</v>
      </c>
      <c r="B1021" s="139">
        <v>34199087</v>
      </c>
      <c r="C1021" s="137">
        <v>1734</v>
      </c>
    </row>
    <row r="1022" spans="1:3" x14ac:dyDescent="0.25">
      <c r="A1022" s="135">
        <v>1730</v>
      </c>
      <c r="B1022" s="139">
        <v>34156493</v>
      </c>
      <c r="C1022" s="137">
        <v>1722</v>
      </c>
    </row>
    <row r="1023" spans="1:3" x14ac:dyDescent="0.25">
      <c r="A1023" s="135">
        <v>1730</v>
      </c>
      <c r="B1023" s="141">
        <v>34187054</v>
      </c>
      <c r="C1023" s="137">
        <v>1649</v>
      </c>
    </row>
    <row r="1024" spans="1:3" x14ac:dyDescent="0.25">
      <c r="A1024" s="140">
        <v>1729</v>
      </c>
      <c r="B1024" s="139">
        <v>24198099</v>
      </c>
      <c r="C1024" s="137">
        <v>1756</v>
      </c>
    </row>
    <row r="1025" spans="1:3" x14ac:dyDescent="0.25">
      <c r="A1025" s="140">
        <v>1729</v>
      </c>
      <c r="B1025" s="136">
        <v>34188409</v>
      </c>
      <c r="C1025" s="137">
        <v>1626</v>
      </c>
    </row>
    <row r="1026" spans="1:3" x14ac:dyDescent="0.25">
      <c r="A1026" s="140">
        <v>1728</v>
      </c>
      <c r="B1026" s="139">
        <v>44183534</v>
      </c>
      <c r="C1026" s="137">
        <v>1643</v>
      </c>
    </row>
    <row r="1027" spans="1:3" x14ac:dyDescent="0.25">
      <c r="A1027" s="148">
        <v>1727</v>
      </c>
      <c r="B1027" s="139">
        <v>44153546</v>
      </c>
      <c r="C1027" s="137">
        <v>1829</v>
      </c>
    </row>
    <row r="1028" spans="1:3" x14ac:dyDescent="0.25">
      <c r="A1028" s="140">
        <v>1727</v>
      </c>
      <c r="B1028" s="139">
        <v>44148739</v>
      </c>
      <c r="C1028" s="137">
        <v>1659</v>
      </c>
    </row>
    <row r="1029" spans="1:3" x14ac:dyDescent="0.25">
      <c r="A1029" s="140">
        <v>1727</v>
      </c>
      <c r="B1029" s="136">
        <v>54146933</v>
      </c>
      <c r="C1029" s="137">
        <v>1498</v>
      </c>
    </row>
    <row r="1030" spans="1:3" x14ac:dyDescent="0.25">
      <c r="A1030" s="140">
        <v>1726</v>
      </c>
      <c r="B1030" s="139">
        <v>44167091</v>
      </c>
      <c r="C1030" s="137">
        <v>1596</v>
      </c>
    </row>
    <row r="1031" spans="1:3" x14ac:dyDescent="0.25">
      <c r="A1031" s="140">
        <v>1725</v>
      </c>
      <c r="B1031" s="139">
        <v>44164785</v>
      </c>
      <c r="C1031" s="137">
        <v>1693</v>
      </c>
    </row>
    <row r="1032" spans="1:3" x14ac:dyDescent="0.25">
      <c r="A1032" s="140">
        <v>1725</v>
      </c>
      <c r="B1032" s="141">
        <v>44186355</v>
      </c>
      <c r="C1032" s="137">
        <v>1690</v>
      </c>
    </row>
    <row r="1033" spans="1:3" x14ac:dyDescent="0.25">
      <c r="A1033" s="140">
        <v>1725</v>
      </c>
      <c r="B1033" s="144">
        <v>34172669</v>
      </c>
      <c r="C1033" s="137">
        <v>1643</v>
      </c>
    </row>
    <row r="1034" spans="1:3" x14ac:dyDescent="0.25">
      <c r="A1034" s="139">
        <v>1724</v>
      </c>
      <c r="B1034" s="139">
        <v>24101184</v>
      </c>
      <c r="C1034" s="137">
        <v>1671</v>
      </c>
    </row>
    <row r="1035" spans="1:3" x14ac:dyDescent="0.25">
      <c r="A1035" s="135">
        <v>1724</v>
      </c>
      <c r="B1035" s="136">
        <v>34156442</v>
      </c>
      <c r="C1035" s="137">
        <v>1604</v>
      </c>
    </row>
    <row r="1036" spans="1:3" x14ac:dyDescent="0.25">
      <c r="A1036" s="135">
        <v>1723</v>
      </c>
      <c r="B1036" s="147">
        <v>44173768</v>
      </c>
      <c r="C1036" s="137">
        <v>1654</v>
      </c>
    </row>
    <row r="1037" spans="1:3" x14ac:dyDescent="0.25">
      <c r="A1037" s="135">
        <v>1723</v>
      </c>
      <c r="B1037" s="138">
        <v>4194608</v>
      </c>
      <c r="C1037" s="137">
        <v>1629</v>
      </c>
    </row>
    <row r="1038" spans="1:3" x14ac:dyDescent="0.25">
      <c r="A1038" s="140">
        <v>1723</v>
      </c>
      <c r="B1038" s="139">
        <v>34135364</v>
      </c>
      <c r="C1038" s="137">
        <v>1618</v>
      </c>
    </row>
    <row r="1039" spans="1:3" x14ac:dyDescent="0.25">
      <c r="A1039" s="135">
        <v>1723</v>
      </c>
      <c r="B1039" s="139">
        <v>44174241</v>
      </c>
      <c r="C1039" s="137">
        <v>1612</v>
      </c>
    </row>
    <row r="1040" spans="1:3" x14ac:dyDescent="0.25">
      <c r="A1040" s="135">
        <v>1720</v>
      </c>
      <c r="B1040" s="145">
        <v>34120480</v>
      </c>
      <c r="C1040" s="137">
        <v>1808</v>
      </c>
    </row>
    <row r="1041" spans="1:3" x14ac:dyDescent="0.25">
      <c r="A1041" s="140">
        <v>1720</v>
      </c>
      <c r="B1041" s="139">
        <v>24197688</v>
      </c>
      <c r="C1041" s="137">
        <v>1611</v>
      </c>
    </row>
    <row r="1042" spans="1:3" x14ac:dyDescent="0.25">
      <c r="A1042" s="135">
        <v>1719</v>
      </c>
      <c r="B1042" s="139">
        <v>44150199</v>
      </c>
      <c r="C1042" s="137">
        <v>1622</v>
      </c>
    </row>
    <row r="1043" spans="1:3" x14ac:dyDescent="0.25">
      <c r="A1043" s="135">
        <v>1718</v>
      </c>
      <c r="B1043" s="139">
        <v>4134273</v>
      </c>
      <c r="C1043" s="137">
        <v>1971</v>
      </c>
    </row>
    <row r="1044" spans="1:3" x14ac:dyDescent="0.25">
      <c r="A1044" s="135">
        <v>1718</v>
      </c>
      <c r="B1044" s="138">
        <v>44142986</v>
      </c>
      <c r="C1044" s="137">
        <v>1603</v>
      </c>
    </row>
    <row r="1045" spans="1:3" x14ac:dyDescent="0.25">
      <c r="A1045" s="139">
        <v>1717</v>
      </c>
      <c r="B1045" s="139">
        <v>54117763</v>
      </c>
      <c r="C1045" s="137">
        <v>1716</v>
      </c>
    </row>
    <row r="1046" spans="1:3" x14ac:dyDescent="0.25">
      <c r="A1046" s="139">
        <v>1717</v>
      </c>
      <c r="B1046" s="139">
        <v>44131313</v>
      </c>
      <c r="C1046" s="137">
        <v>1690</v>
      </c>
    </row>
    <row r="1047" spans="1:3" x14ac:dyDescent="0.25">
      <c r="A1047" s="135">
        <v>1717</v>
      </c>
      <c r="B1047" s="138">
        <v>34180530</v>
      </c>
      <c r="C1047" s="137">
        <v>1583</v>
      </c>
    </row>
    <row r="1048" spans="1:3" x14ac:dyDescent="0.25">
      <c r="A1048" s="140">
        <v>1717</v>
      </c>
      <c r="B1048" s="136">
        <v>44174187</v>
      </c>
      <c r="C1048" s="137">
        <v>1533</v>
      </c>
    </row>
    <row r="1049" spans="1:3" x14ac:dyDescent="0.25">
      <c r="A1049" s="135">
        <v>1717</v>
      </c>
      <c r="B1049" s="138">
        <v>44180039</v>
      </c>
      <c r="C1049" s="137">
        <v>1523</v>
      </c>
    </row>
    <row r="1050" spans="1:3" x14ac:dyDescent="0.25">
      <c r="A1050" s="139">
        <v>1716</v>
      </c>
      <c r="B1050" s="139">
        <v>34165107</v>
      </c>
      <c r="C1050" s="137">
        <v>1761</v>
      </c>
    </row>
    <row r="1051" spans="1:3" x14ac:dyDescent="0.25">
      <c r="A1051" s="140">
        <v>1715</v>
      </c>
      <c r="B1051" s="144">
        <v>1640704</v>
      </c>
      <c r="C1051" s="137">
        <v>1588</v>
      </c>
    </row>
    <row r="1052" spans="1:3" x14ac:dyDescent="0.25">
      <c r="A1052" s="140">
        <v>1715</v>
      </c>
      <c r="B1052" s="141">
        <v>34159891</v>
      </c>
      <c r="C1052" s="137">
        <v>1503</v>
      </c>
    </row>
    <row r="1053" spans="1:3" x14ac:dyDescent="0.25">
      <c r="A1053" s="135">
        <v>1714</v>
      </c>
      <c r="B1053" s="139">
        <v>24154377</v>
      </c>
      <c r="C1053" s="137">
        <v>1901</v>
      </c>
    </row>
    <row r="1054" spans="1:3" x14ac:dyDescent="0.25">
      <c r="A1054" s="140">
        <v>1714</v>
      </c>
      <c r="B1054" s="136">
        <v>24173339</v>
      </c>
      <c r="C1054" s="137">
        <v>1695</v>
      </c>
    </row>
    <row r="1055" spans="1:3" x14ac:dyDescent="0.25">
      <c r="A1055" s="140">
        <v>1714</v>
      </c>
      <c r="B1055" s="136">
        <v>24198137</v>
      </c>
      <c r="C1055" s="137">
        <v>1651</v>
      </c>
    </row>
    <row r="1056" spans="1:3" x14ac:dyDescent="0.25">
      <c r="A1056" s="135">
        <v>1714</v>
      </c>
      <c r="B1056" s="138">
        <v>34106755</v>
      </c>
      <c r="C1056" s="137">
        <v>1604</v>
      </c>
    </row>
    <row r="1057" spans="1:3" x14ac:dyDescent="0.25">
      <c r="A1057" s="140">
        <v>1714</v>
      </c>
      <c r="B1057" s="139">
        <v>34117218</v>
      </c>
      <c r="C1057" s="137">
        <v>1531</v>
      </c>
    </row>
    <row r="1058" spans="1:3" x14ac:dyDescent="0.25">
      <c r="A1058" s="140">
        <v>1713</v>
      </c>
      <c r="B1058" s="141">
        <v>4195914</v>
      </c>
      <c r="C1058" s="137">
        <v>1974</v>
      </c>
    </row>
    <row r="1059" spans="1:3" x14ac:dyDescent="0.25">
      <c r="A1059" s="135">
        <v>1712</v>
      </c>
      <c r="B1059" s="139">
        <v>12913928</v>
      </c>
      <c r="C1059" s="137">
        <v>1773</v>
      </c>
    </row>
    <row r="1060" spans="1:3" x14ac:dyDescent="0.25">
      <c r="A1060" s="135">
        <v>1712</v>
      </c>
      <c r="B1060" s="136">
        <v>24188573</v>
      </c>
      <c r="C1060" s="137">
        <v>1698</v>
      </c>
    </row>
    <row r="1061" spans="1:3" x14ac:dyDescent="0.25">
      <c r="A1061" s="139">
        <v>1711</v>
      </c>
      <c r="B1061" s="139">
        <v>34172154</v>
      </c>
      <c r="C1061" s="137">
        <v>1629</v>
      </c>
    </row>
    <row r="1062" spans="1:3" x14ac:dyDescent="0.25">
      <c r="A1062" s="140">
        <v>1711</v>
      </c>
      <c r="B1062" s="139">
        <v>54185068</v>
      </c>
      <c r="C1062" s="137">
        <v>1571</v>
      </c>
    </row>
    <row r="1063" spans="1:3" x14ac:dyDescent="0.25">
      <c r="A1063" s="140">
        <v>1711</v>
      </c>
      <c r="B1063" s="136">
        <v>34126209</v>
      </c>
      <c r="C1063" s="137">
        <v>1562</v>
      </c>
    </row>
    <row r="1064" spans="1:3" x14ac:dyDescent="0.25">
      <c r="A1064" s="140">
        <v>1710</v>
      </c>
      <c r="B1064" s="141">
        <v>34182036</v>
      </c>
      <c r="C1064" s="137">
        <v>1598</v>
      </c>
    </row>
    <row r="1065" spans="1:3" x14ac:dyDescent="0.25">
      <c r="A1065" s="135">
        <v>1709</v>
      </c>
      <c r="B1065" s="136">
        <v>4156935</v>
      </c>
      <c r="C1065" s="137">
        <v>1731</v>
      </c>
    </row>
    <row r="1066" spans="1:3" x14ac:dyDescent="0.25">
      <c r="A1066" s="135">
        <v>1709</v>
      </c>
      <c r="B1066" s="139">
        <v>34141232</v>
      </c>
      <c r="C1066" s="137">
        <v>1696</v>
      </c>
    </row>
    <row r="1067" spans="1:3" x14ac:dyDescent="0.25">
      <c r="A1067" s="135">
        <v>1709</v>
      </c>
      <c r="B1067" s="143">
        <v>54105420</v>
      </c>
      <c r="C1067" s="137">
        <v>1642</v>
      </c>
    </row>
    <row r="1068" spans="1:3" x14ac:dyDescent="0.25">
      <c r="A1068" s="139">
        <v>1708</v>
      </c>
      <c r="B1068" s="139">
        <v>34102768</v>
      </c>
      <c r="C1068" s="137">
        <v>2147</v>
      </c>
    </row>
    <row r="1069" spans="1:3" x14ac:dyDescent="0.25">
      <c r="A1069" s="139">
        <v>1708</v>
      </c>
      <c r="B1069" s="139">
        <v>34117153</v>
      </c>
      <c r="C1069" s="137">
        <v>1677</v>
      </c>
    </row>
    <row r="1070" spans="1:3" x14ac:dyDescent="0.25">
      <c r="A1070" s="135">
        <v>1708</v>
      </c>
      <c r="B1070" s="138">
        <v>34151564</v>
      </c>
      <c r="C1070" s="137">
        <v>1609</v>
      </c>
    </row>
    <row r="1071" spans="1:3" x14ac:dyDescent="0.25">
      <c r="A1071" s="140">
        <v>1707</v>
      </c>
      <c r="B1071" s="141">
        <v>44175574</v>
      </c>
      <c r="C1071" s="137">
        <v>1671</v>
      </c>
    </row>
    <row r="1072" spans="1:3" x14ac:dyDescent="0.25">
      <c r="A1072" s="140">
        <v>1706</v>
      </c>
      <c r="B1072" s="144">
        <v>44126794</v>
      </c>
      <c r="C1072" s="137">
        <v>1644</v>
      </c>
    </row>
    <row r="1073" spans="1:3" x14ac:dyDescent="0.25">
      <c r="A1073" s="139">
        <v>1706</v>
      </c>
      <c r="B1073" s="139">
        <v>54117739</v>
      </c>
      <c r="C1073" s="137">
        <v>1623</v>
      </c>
    </row>
    <row r="1074" spans="1:3" x14ac:dyDescent="0.25">
      <c r="A1074" s="135">
        <v>1705</v>
      </c>
      <c r="B1074" s="147">
        <v>44129440</v>
      </c>
      <c r="C1074" s="137">
        <v>1559</v>
      </c>
    </row>
    <row r="1075" spans="1:3" x14ac:dyDescent="0.25">
      <c r="A1075" s="148">
        <v>1704</v>
      </c>
      <c r="B1075" s="145">
        <v>4195965</v>
      </c>
      <c r="C1075" s="137">
        <v>1884</v>
      </c>
    </row>
    <row r="1076" spans="1:3" x14ac:dyDescent="0.25">
      <c r="A1076" s="140">
        <v>1704</v>
      </c>
      <c r="B1076" s="139">
        <v>24165484</v>
      </c>
      <c r="C1076" s="137">
        <v>1810</v>
      </c>
    </row>
    <row r="1077" spans="1:3" x14ac:dyDescent="0.25">
      <c r="A1077" s="140">
        <v>1704</v>
      </c>
      <c r="B1077" s="139">
        <v>44145985</v>
      </c>
      <c r="C1077" s="137">
        <v>1554</v>
      </c>
    </row>
    <row r="1078" spans="1:3" x14ac:dyDescent="0.25">
      <c r="A1078" s="140">
        <v>1703</v>
      </c>
      <c r="B1078" s="145">
        <v>54103789</v>
      </c>
      <c r="C1078" s="137">
        <v>1625</v>
      </c>
    </row>
    <row r="1079" spans="1:3" x14ac:dyDescent="0.25">
      <c r="A1079" s="142">
        <v>1703</v>
      </c>
      <c r="B1079" s="136">
        <v>24194441</v>
      </c>
      <c r="C1079" s="137">
        <v>1613</v>
      </c>
    </row>
    <row r="1080" spans="1:3" x14ac:dyDescent="0.25">
      <c r="A1080" s="135">
        <v>1702</v>
      </c>
      <c r="B1080" s="147">
        <v>34151831</v>
      </c>
      <c r="C1080" s="137">
        <v>1587</v>
      </c>
    </row>
    <row r="1081" spans="1:3" x14ac:dyDescent="0.25">
      <c r="A1081" s="140">
        <v>1701</v>
      </c>
      <c r="B1081" s="147">
        <v>44144474</v>
      </c>
      <c r="C1081" s="137">
        <v>1716</v>
      </c>
    </row>
    <row r="1082" spans="1:3" x14ac:dyDescent="0.25">
      <c r="A1082" s="140">
        <v>1701</v>
      </c>
      <c r="B1082" s="144">
        <v>54102081</v>
      </c>
      <c r="C1082" s="137">
        <v>1594</v>
      </c>
    </row>
    <row r="1083" spans="1:3" x14ac:dyDescent="0.25">
      <c r="A1083" s="139">
        <v>1700</v>
      </c>
      <c r="B1083" s="139">
        <v>34151033</v>
      </c>
      <c r="C1083" s="137">
        <v>1632</v>
      </c>
    </row>
    <row r="1084" spans="1:3" x14ac:dyDescent="0.25">
      <c r="A1084" s="135">
        <v>1700</v>
      </c>
      <c r="B1084" s="147">
        <v>34141267</v>
      </c>
      <c r="C1084" s="137">
        <v>1614</v>
      </c>
    </row>
    <row r="1085" spans="1:3" x14ac:dyDescent="0.25">
      <c r="A1085" s="139">
        <v>1700</v>
      </c>
      <c r="B1085" s="139">
        <v>34132101</v>
      </c>
      <c r="C1085" s="137">
        <v>1581</v>
      </c>
    </row>
    <row r="1086" spans="1:3" x14ac:dyDescent="0.25">
      <c r="A1086" s="135">
        <v>1699</v>
      </c>
      <c r="B1086" s="141">
        <v>34187321</v>
      </c>
      <c r="C1086" s="137">
        <v>1659</v>
      </c>
    </row>
    <row r="1087" spans="1:3" x14ac:dyDescent="0.25">
      <c r="A1087" s="140">
        <v>1699</v>
      </c>
      <c r="B1087" s="139">
        <v>34193879</v>
      </c>
      <c r="C1087" s="137">
        <v>1655</v>
      </c>
    </row>
    <row r="1088" spans="1:3" x14ac:dyDescent="0.25">
      <c r="A1088" s="140">
        <v>1699</v>
      </c>
      <c r="B1088" s="136">
        <v>54106460</v>
      </c>
      <c r="C1088" s="137">
        <v>1641</v>
      </c>
    </row>
    <row r="1089" spans="1:3" x14ac:dyDescent="0.25">
      <c r="A1089" s="140">
        <v>1699</v>
      </c>
      <c r="B1089" s="147">
        <v>34152277</v>
      </c>
      <c r="C1089" s="137">
        <v>1632</v>
      </c>
    </row>
    <row r="1090" spans="1:3" x14ac:dyDescent="0.25">
      <c r="A1090" s="139">
        <v>1699</v>
      </c>
      <c r="B1090" s="139">
        <v>34182010</v>
      </c>
      <c r="C1090" s="137">
        <v>1624</v>
      </c>
    </row>
    <row r="1091" spans="1:3" x14ac:dyDescent="0.25">
      <c r="A1091" s="139">
        <v>1699</v>
      </c>
      <c r="B1091" s="139">
        <v>44130775</v>
      </c>
      <c r="C1091" s="137">
        <v>1591</v>
      </c>
    </row>
    <row r="1092" spans="1:3" x14ac:dyDescent="0.25">
      <c r="A1092" s="135">
        <v>1698</v>
      </c>
      <c r="B1092" s="136">
        <v>34142913</v>
      </c>
      <c r="C1092" s="137">
        <v>1955</v>
      </c>
    </row>
    <row r="1093" spans="1:3" x14ac:dyDescent="0.25">
      <c r="A1093" s="140">
        <v>1698</v>
      </c>
      <c r="B1093" s="141">
        <v>34107042</v>
      </c>
      <c r="C1093" s="137">
        <v>1735</v>
      </c>
    </row>
    <row r="1094" spans="1:3" x14ac:dyDescent="0.25">
      <c r="A1094" s="139">
        <v>1698</v>
      </c>
      <c r="B1094" s="139">
        <v>24107972</v>
      </c>
      <c r="C1094" s="137">
        <v>1698</v>
      </c>
    </row>
    <row r="1095" spans="1:3" x14ac:dyDescent="0.25">
      <c r="A1095" s="135">
        <v>1698</v>
      </c>
      <c r="B1095" s="141">
        <v>24223891</v>
      </c>
      <c r="C1095" s="137">
        <v>1661</v>
      </c>
    </row>
    <row r="1096" spans="1:3" x14ac:dyDescent="0.25">
      <c r="A1096" s="140">
        <v>1698</v>
      </c>
      <c r="B1096" s="139">
        <v>44175957</v>
      </c>
      <c r="C1096" s="137">
        <v>1536</v>
      </c>
    </row>
    <row r="1097" spans="1:3" x14ac:dyDescent="0.25">
      <c r="A1097" s="135">
        <v>1697</v>
      </c>
      <c r="B1097" s="136">
        <v>34152226</v>
      </c>
      <c r="C1097" s="137">
        <v>1655</v>
      </c>
    </row>
    <row r="1098" spans="1:3" x14ac:dyDescent="0.25">
      <c r="A1098" s="135">
        <v>1697</v>
      </c>
      <c r="B1098" s="138">
        <v>44130252</v>
      </c>
      <c r="C1098" s="137">
        <v>1626</v>
      </c>
    </row>
    <row r="1099" spans="1:3" x14ac:dyDescent="0.25">
      <c r="A1099" s="135">
        <v>1697</v>
      </c>
      <c r="B1099" s="139">
        <v>34187267</v>
      </c>
      <c r="C1099" s="137">
        <v>1610</v>
      </c>
    </row>
    <row r="1100" spans="1:3" x14ac:dyDescent="0.25">
      <c r="A1100" s="135">
        <v>1697</v>
      </c>
      <c r="B1100" s="136">
        <v>24194360</v>
      </c>
      <c r="C1100" s="137">
        <v>1577</v>
      </c>
    </row>
    <row r="1101" spans="1:3" x14ac:dyDescent="0.25">
      <c r="A1101" s="139">
        <v>1696</v>
      </c>
      <c r="B1101" s="139">
        <v>24178640</v>
      </c>
      <c r="C1101" s="137">
        <v>1665</v>
      </c>
    </row>
    <row r="1102" spans="1:3" x14ac:dyDescent="0.25">
      <c r="A1102" s="135">
        <v>1696</v>
      </c>
      <c r="B1102" s="147">
        <v>34108596</v>
      </c>
      <c r="C1102" s="137">
        <v>1499</v>
      </c>
    </row>
    <row r="1103" spans="1:3" x14ac:dyDescent="0.25">
      <c r="A1103" s="135">
        <v>1696</v>
      </c>
      <c r="B1103" s="139">
        <v>24284777</v>
      </c>
      <c r="C1103" s="137">
        <v>1463</v>
      </c>
    </row>
    <row r="1104" spans="1:3" x14ac:dyDescent="0.25">
      <c r="A1104" s="140">
        <v>1695</v>
      </c>
      <c r="B1104" s="139">
        <v>24194581</v>
      </c>
      <c r="C1104" s="137">
        <v>1720</v>
      </c>
    </row>
    <row r="1105" spans="1:3" x14ac:dyDescent="0.25">
      <c r="A1105" s="139">
        <v>1695</v>
      </c>
      <c r="B1105" s="139">
        <v>4129695</v>
      </c>
      <c r="C1105" s="137">
        <v>1706</v>
      </c>
    </row>
    <row r="1106" spans="1:3" x14ac:dyDescent="0.25">
      <c r="A1106" s="140">
        <v>1695</v>
      </c>
      <c r="B1106" s="139">
        <v>34196673</v>
      </c>
      <c r="C1106" s="137">
        <v>1543</v>
      </c>
    </row>
    <row r="1107" spans="1:3" x14ac:dyDescent="0.25">
      <c r="A1107" s="140">
        <v>1695</v>
      </c>
      <c r="B1107" s="144">
        <v>44174373</v>
      </c>
      <c r="C1107" s="137">
        <v>1498</v>
      </c>
    </row>
    <row r="1108" spans="1:3" x14ac:dyDescent="0.25">
      <c r="A1108" s="139">
        <v>1694</v>
      </c>
      <c r="B1108" s="139">
        <v>34191582</v>
      </c>
      <c r="C1108" s="137">
        <v>1743</v>
      </c>
    </row>
    <row r="1109" spans="1:3" x14ac:dyDescent="0.25">
      <c r="A1109" s="135">
        <v>1694</v>
      </c>
      <c r="B1109" s="139">
        <v>54169259</v>
      </c>
      <c r="C1109" s="137">
        <v>1634</v>
      </c>
    </row>
    <row r="1110" spans="1:3" x14ac:dyDescent="0.25">
      <c r="A1110" s="140">
        <v>1694</v>
      </c>
      <c r="B1110" s="141">
        <v>44130341</v>
      </c>
      <c r="C1110" s="137">
        <v>1538</v>
      </c>
    </row>
    <row r="1111" spans="1:3" x14ac:dyDescent="0.25">
      <c r="A1111" s="135">
        <v>1693</v>
      </c>
      <c r="B1111" s="139">
        <v>34188638</v>
      </c>
      <c r="C1111" s="137">
        <v>1693</v>
      </c>
    </row>
    <row r="1112" spans="1:3" x14ac:dyDescent="0.25">
      <c r="A1112" s="140">
        <v>1693</v>
      </c>
      <c r="B1112" s="136">
        <v>24174351</v>
      </c>
      <c r="C1112" s="137">
        <v>1667</v>
      </c>
    </row>
    <row r="1113" spans="1:3" x14ac:dyDescent="0.25">
      <c r="A1113" s="140">
        <v>1693</v>
      </c>
      <c r="B1113" s="136">
        <v>34195065</v>
      </c>
      <c r="C1113" s="137">
        <v>1574</v>
      </c>
    </row>
    <row r="1114" spans="1:3" x14ac:dyDescent="0.25">
      <c r="A1114" s="139">
        <v>1692</v>
      </c>
      <c r="B1114" s="139">
        <v>1902148</v>
      </c>
      <c r="C1114" s="137">
        <v>1879</v>
      </c>
    </row>
    <row r="1115" spans="1:3" x14ac:dyDescent="0.25">
      <c r="A1115" s="135">
        <v>1692</v>
      </c>
      <c r="B1115" s="145">
        <v>34125954</v>
      </c>
      <c r="C1115" s="137">
        <v>1543</v>
      </c>
    </row>
    <row r="1116" spans="1:3" x14ac:dyDescent="0.25">
      <c r="A1116" s="139">
        <v>1690</v>
      </c>
      <c r="B1116" s="139">
        <v>24169846</v>
      </c>
      <c r="C1116" s="137">
        <v>1671</v>
      </c>
    </row>
    <row r="1117" spans="1:3" x14ac:dyDescent="0.25">
      <c r="A1117" s="140">
        <v>1690</v>
      </c>
      <c r="B1117" s="138">
        <v>34198536</v>
      </c>
      <c r="C1117" s="137">
        <v>1619</v>
      </c>
    </row>
    <row r="1118" spans="1:3" x14ac:dyDescent="0.25">
      <c r="A1118" s="135">
        <v>1690</v>
      </c>
      <c r="B1118" s="143">
        <v>44171099</v>
      </c>
      <c r="C1118" s="137">
        <v>1537</v>
      </c>
    </row>
    <row r="1119" spans="1:3" x14ac:dyDescent="0.25">
      <c r="A1119" s="140">
        <v>1690</v>
      </c>
      <c r="B1119" s="136">
        <v>44131844</v>
      </c>
      <c r="C1119" s="137">
        <v>1516</v>
      </c>
    </row>
    <row r="1120" spans="1:3" x14ac:dyDescent="0.25">
      <c r="A1120" s="135">
        <v>1689</v>
      </c>
      <c r="B1120" s="139">
        <v>24218219</v>
      </c>
      <c r="C1120" s="137">
        <v>1654</v>
      </c>
    </row>
    <row r="1121" spans="1:3" x14ac:dyDescent="0.25">
      <c r="A1121" s="135">
        <v>1689</v>
      </c>
      <c r="B1121" s="136">
        <v>44106840</v>
      </c>
      <c r="C1121" s="137">
        <v>1539</v>
      </c>
    </row>
    <row r="1122" spans="1:3" x14ac:dyDescent="0.25">
      <c r="A1122" s="140">
        <v>1689</v>
      </c>
      <c r="B1122" s="141">
        <v>44131003</v>
      </c>
      <c r="C1122" s="137">
        <v>1536</v>
      </c>
    </row>
    <row r="1123" spans="1:3" x14ac:dyDescent="0.25">
      <c r="A1123" s="142">
        <v>1689</v>
      </c>
      <c r="B1123" s="139">
        <v>44185685</v>
      </c>
      <c r="C1123" s="137">
        <v>1484</v>
      </c>
    </row>
    <row r="1124" spans="1:3" x14ac:dyDescent="0.25">
      <c r="A1124" s="135">
        <v>1688</v>
      </c>
      <c r="B1124" s="147">
        <v>34109770</v>
      </c>
      <c r="C1124" s="137">
        <v>1635</v>
      </c>
    </row>
    <row r="1125" spans="1:3" x14ac:dyDescent="0.25">
      <c r="A1125" s="135">
        <v>1688</v>
      </c>
      <c r="B1125" s="143">
        <v>24174700</v>
      </c>
      <c r="C1125" s="137">
        <v>1583</v>
      </c>
    </row>
    <row r="1126" spans="1:3" x14ac:dyDescent="0.25">
      <c r="A1126" s="148">
        <v>1687</v>
      </c>
      <c r="B1126" s="139">
        <v>44114079</v>
      </c>
      <c r="C1126" s="137">
        <v>1442</v>
      </c>
    </row>
    <row r="1127" spans="1:3" x14ac:dyDescent="0.25">
      <c r="A1127" s="148">
        <v>1686</v>
      </c>
      <c r="B1127" s="139">
        <v>34184306</v>
      </c>
      <c r="C1127" s="137">
        <v>1635</v>
      </c>
    </row>
    <row r="1128" spans="1:3" x14ac:dyDescent="0.25">
      <c r="A1128" s="139">
        <v>1686</v>
      </c>
      <c r="B1128" s="139">
        <v>34176389</v>
      </c>
      <c r="C1128" s="137">
        <v>1576</v>
      </c>
    </row>
    <row r="1129" spans="1:3" x14ac:dyDescent="0.25">
      <c r="A1129" s="140">
        <v>1686</v>
      </c>
      <c r="B1129" s="141">
        <v>34127736</v>
      </c>
      <c r="C1129" s="137">
        <v>1500</v>
      </c>
    </row>
    <row r="1130" spans="1:3" x14ac:dyDescent="0.25">
      <c r="A1130" s="140">
        <v>1685</v>
      </c>
      <c r="B1130" s="145">
        <v>24194352</v>
      </c>
      <c r="C1130" s="137">
        <v>1664</v>
      </c>
    </row>
    <row r="1131" spans="1:3" x14ac:dyDescent="0.25">
      <c r="A1131" s="140">
        <v>1685</v>
      </c>
      <c r="B1131" s="141">
        <v>34130087</v>
      </c>
      <c r="C1131" s="137">
        <v>1638</v>
      </c>
    </row>
    <row r="1132" spans="1:3" x14ac:dyDescent="0.25">
      <c r="A1132" s="139">
        <v>1685</v>
      </c>
      <c r="B1132" s="139">
        <v>34171212</v>
      </c>
      <c r="C1132" s="137">
        <v>1626</v>
      </c>
    </row>
    <row r="1133" spans="1:3" x14ac:dyDescent="0.25">
      <c r="A1133" s="148">
        <v>1685</v>
      </c>
      <c r="B1133" s="139">
        <v>34164780</v>
      </c>
      <c r="C1133" s="137">
        <v>1612</v>
      </c>
    </row>
    <row r="1134" spans="1:3" x14ac:dyDescent="0.25">
      <c r="A1134" s="142">
        <v>1685</v>
      </c>
      <c r="B1134" s="138">
        <v>44147406</v>
      </c>
      <c r="C1134" s="137">
        <v>1539</v>
      </c>
    </row>
    <row r="1135" spans="1:3" x14ac:dyDescent="0.25">
      <c r="A1135" s="135">
        <v>1684</v>
      </c>
      <c r="B1135" s="138">
        <v>44166346</v>
      </c>
      <c r="C1135" s="137">
        <v>1718</v>
      </c>
    </row>
    <row r="1136" spans="1:3" x14ac:dyDescent="0.25">
      <c r="A1136" s="135">
        <v>1684</v>
      </c>
      <c r="B1136" s="144">
        <v>34165948</v>
      </c>
      <c r="C1136" s="137">
        <v>1615</v>
      </c>
    </row>
    <row r="1137" spans="1:3" x14ac:dyDescent="0.25">
      <c r="A1137" s="139">
        <v>1684</v>
      </c>
      <c r="B1137" s="139">
        <v>44183267</v>
      </c>
      <c r="C1137" s="137">
        <v>1566</v>
      </c>
    </row>
    <row r="1138" spans="1:3" x14ac:dyDescent="0.25">
      <c r="A1138" s="139">
        <v>1683</v>
      </c>
      <c r="B1138" s="139">
        <v>34103446</v>
      </c>
      <c r="C1138" s="137">
        <v>1573</v>
      </c>
    </row>
    <row r="1139" spans="1:3" x14ac:dyDescent="0.25">
      <c r="A1139" s="135">
        <v>1682</v>
      </c>
      <c r="B1139" s="138">
        <v>34198595</v>
      </c>
      <c r="C1139" s="137">
        <v>1648</v>
      </c>
    </row>
    <row r="1140" spans="1:3" x14ac:dyDescent="0.25">
      <c r="A1140" s="139">
        <v>1682</v>
      </c>
      <c r="B1140" s="139">
        <v>24188549</v>
      </c>
      <c r="C1140" s="137">
        <v>1571</v>
      </c>
    </row>
    <row r="1141" spans="1:3" x14ac:dyDescent="0.25">
      <c r="A1141" s="135">
        <v>1681</v>
      </c>
      <c r="B1141" s="138">
        <v>4165926</v>
      </c>
      <c r="C1141" s="137">
        <v>1741</v>
      </c>
    </row>
    <row r="1142" spans="1:3" x14ac:dyDescent="0.25">
      <c r="A1142" s="140">
        <v>1681</v>
      </c>
      <c r="B1142" s="136">
        <v>24135100</v>
      </c>
      <c r="C1142" s="137">
        <v>1642</v>
      </c>
    </row>
    <row r="1143" spans="1:3" x14ac:dyDescent="0.25">
      <c r="A1143" s="139">
        <v>1681</v>
      </c>
      <c r="B1143" s="139">
        <v>24198021</v>
      </c>
      <c r="C1143" s="137">
        <v>1591</v>
      </c>
    </row>
    <row r="1144" spans="1:3" x14ac:dyDescent="0.25">
      <c r="A1144" s="140">
        <v>1681</v>
      </c>
      <c r="B1144" s="138">
        <v>34139319</v>
      </c>
      <c r="C1144" s="137">
        <v>1545</v>
      </c>
    </row>
    <row r="1145" spans="1:3" x14ac:dyDescent="0.25">
      <c r="A1145" s="140">
        <v>1680</v>
      </c>
      <c r="B1145" s="136">
        <v>34162370</v>
      </c>
      <c r="C1145" s="137">
        <v>1718</v>
      </c>
    </row>
    <row r="1146" spans="1:3" x14ac:dyDescent="0.25">
      <c r="A1146" s="135">
        <v>1680</v>
      </c>
      <c r="B1146" s="139">
        <v>34174360</v>
      </c>
      <c r="C1146" s="137">
        <v>1628</v>
      </c>
    </row>
    <row r="1147" spans="1:3" x14ac:dyDescent="0.25">
      <c r="A1147" s="135">
        <v>1680</v>
      </c>
      <c r="B1147" s="139">
        <v>54117623</v>
      </c>
      <c r="C1147" s="137">
        <v>1243</v>
      </c>
    </row>
    <row r="1148" spans="1:3" x14ac:dyDescent="0.25">
      <c r="A1148" s="140">
        <v>1678</v>
      </c>
      <c r="B1148" s="144">
        <v>24282855</v>
      </c>
      <c r="C1148" s="137">
        <v>1647</v>
      </c>
    </row>
    <row r="1149" spans="1:3" x14ac:dyDescent="0.25">
      <c r="A1149" s="135">
        <v>1678</v>
      </c>
      <c r="B1149" s="139">
        <v>54118301</v>
      </c>
      <c r="C1149" s="137">
        <v>1616</v>
      </c>
    </row>
    <row r="1150" spans="1:3" x14ac:dyDescent="0.25">
      <c r="A1150" s="140">
        <v>1676</v>
      </c>
      <c r="B1150" s="139">
        <v>24157201</v>
      </c>
      <c r="C1150" s="137">
        <v>1645</v>
      </c>
    </row>
    <row r="1151" spans="1:3" x14ac:dyDescent="0.25">
      <c r="A1151" s="135">
        <v>1676</v>
      </c>
      <c r="B1151" s="141">
        <v>54102065</v>
      </c>
      <c r="C1151" s="137">
        <v>1611</v>
      </c>
    </row>
    <row r="1152" spans="1:3" x14ac:dyDescent="0.25">
      <c r="A1152" s="140">
        <v>1675</v>
      </c>
      <c r="B1152" s="136">
        <v>13907000</v>
      </c>
      <c r="C1152" s="137">
        <v>1739</v>
      </c>
    </row>
    <row r="1153" spans="1:3" x14ac:dyDescent="0.25">
      <c r="A1153" s="135">
        <v>1674</v>
      </c>
      <c r="B1153" s="141">
        <v>4171918</v>
      </c>
      <c r="C1153" s="137">
        <v>1572</v>
      </c>
    </row>
    <row r="1154" spans="1:3" x14ac:dyDescent="0.25">
      <c r="A1154" s="140">
        <v>1674</v>
      </c>
      <c r="B1154" s="141">
        <v>13613553</v>
      </c>
      <c r="C1154" s="137">
        <v>1544</v>
      </c>
    </row>
    <row r="1155" spans="1:3" x14ac:dyDescent="0.25">
      <c r="A1155" s="139">
        <v>1672</v>
      </c>
      <c r="B1155" s="139">
        <v>24174599</v>
      </c>
      <c r="C1155" s="137">
        <v>1741</v>
      </c>
    </row>
    <row r="1156" spans="1:3" x14ac:dyDescent="0.25">
      <c r="A1156" s="139">
        <v>1672</v>
      </c>
      <c r="B1156" s="139">
        <v>34135585</v>
      </c>
      <c r="C1156" s="137">
        <v>1417</v>
      </c>
    </row>
    <row r="1157" spans="1:3" x14ac:dyDescent="0.25">
      <c r="A1157" s="135">
        <v>1671</v>
      </c>
      <c r="B1157" s="139">
        <v>54161100</v>
      </c>
      <c r="C1157" s="137">
        <v>1482</v>
      </c>
    </row>
    <row r="1158" spans="1:3" x14ac:dyDescent="0.25">
      <c r="A1158" s="139">
        <v>1670</v>
      </c>
      <c r="B1158" s="139">
        <v>34170631</v>
      </c>
      <c r="C1158" s="137">
        <v>1646</v>
      </c>
    </row>
    <row r="1159" spans="1:3" x14ac:dyDescent="0.25">
      <c r="A1159" s="140">
        <v>1670</v>
      </c>
      <c r="B1159" s="144">
        <v>34171964</v>
      </c>
      <c r="C1159" s="137">
        <v>1524</v>
      </c>
    </row>
    <row r="1160" spans="1:3" x14ac:dyDescent="0.25">
      <c r="A1160" s="139">
        <v>1670</v>
      </c>
      <c r="B1160" s="139">
        <v>34115142</v>
      </c>
      <c r="C1160" s="137">
        <v>1482</v>
      </c>
    </row>
    <row r="1161" spans="1:3" x14ac:dyDescent="0.25">
      <c r="A1161" s="139">
        <v>1669</v>
      </c>
      <c r="B1161" s="139">
        <v>34180084</v>
      </c>
      <c r="C1161" s="137">
        <v>1558</v>
      </c>
    </row>
    <row r="1162" spans="1:3" x14ac:dyDescent="0.25">
      <c r="A1162" s="135">
        <v>1669</v>
      </c>
      <c r="B1162" s="139">
        <v>34174742</v>
      </c>
      <c r="C1162" s="137">
        <v>1499</v>
      </c>
    </row>
    <row r="1163" spans="1:3" x14ac:dyDescent="0.25">
      <c r="A1163" s="140">
        <v>1668</v>
      </c>
      <c r="B1163" s="139">
        <v>44130872</v>
      </c>
      <c r="C1163" s="137">
        <v>1589</v>
      </c>
    </row>
    <row r="1164" spans="1:3" x14ac:dyDescent="0.25">
      <c r="A1164" s="139">
        <v>1668</v>
      </c>
      <c r="B1164" s="139">
        <v>54174511</v>
      </c>
      <c r="C1164" s="137">
        <v>1551</v>
      </c>
    </row>
    <row r="1165" spans="1:3" x14ac:dyDescent="0.25">
      <c r="A1165" s="135">
        <v>1668</v>
      </c>
      <c r="B1165" s="147">
        <v>54146798</v>
      </c>
      <c r="C1165" s="137">
        <v>1489</v>
      </c>
    </row>
    <row r="1166" spans="1:3" x14ac:dyDescent="0.25">
      <c r="A1166" s="140">
        <v>1667</v>
      </c>
      <c r="B1166" s="139">
        <v>44167148</v>
      </c>
      <c r="C1166" s="137">
        <v>1693</v>
      </c>
    </row>
    <row r="1167" spans="1:3" x14ac:dyDescent="0.25">
      <c r="A1167" s="135">
        <v>1667</v>
      </c>
      <c r="B1167" s="139">
        <v>54142121</v>
      </c>
      <c r="C1167" s="137">
        <v>1638</v>
      </c>
    </row>
    <row r="1168" spans="1:3" x14ac:dyDescent="0.25">
      <c r="A1168" s="135">
        <v>1667</v>
      </c>
      <c r="B1168" s="139">
        <v>2929007</v>
      </c>
      <c r="C1168" s="137">
        <v>1568</v>
      </c>
    </row>
    <row r="1169" spans="1:4" x14ac:dyDescent="0.25">
      <c r="A1169" s="139">
        <v>1667</v>
      </c>
      <c r="B1169" s="139">
        <v>44137176</v>
      </c>
      <c r="C1169" s="137">
        <v>1499</v>
      </c>
    </row>
    <row r="1170" spans="1:4" x14ac:dyDescent="0.25">
      <c r="A1170" s="148">
        <v>1667</v>
      </c>
      <c r="B1170" s="136">
        <v>34115134</v>
      </c>
      <c r="C1170" s="137">
        <v>1498</v>
      </c>
    </row>
    <row r="1171" spans="1:4" x14ac:dyDescent="0.25">
      <c r="A1171" s="140">
        <v>1666</v>
      </c>
      <c r="B1171" s="147">
        <v>24106550</v>
      </c>
      <c r="C1171" s="137">
        <v>1693</v>
      </c>
    </row>
    <row r="1172" spans="1:4" x14ac:dyDescent="0.25">
      <c r="A1172" s="140">
        <v>1666</v>
      </c>
      <c r="B1172" s="139">
        <v>34183431</v>
      </c>
      <c r="C1172" s="137">
        <v>1655</v>
      </c>
    </row>
    <row r="1173" spans="1:4" x14ac:dyDescent="0.25">
      <c r="A1173" s="135">
        <v>1666</v>
      </c>
      <c r="B1173" s="139">
        <v>34168670</v>
      </c>
      <c r="C1173" s="137">
        <v>1490</v>
      </c>
    </row>
    <row r="1174" spans="1:4" x14ac:dyDescent="0.25">
      <c r="A1174" s="135">
        <v>1666</v>
      </c>
      <c r="B1174" s="141">
        <v>24218146</v>
      </c>
      <c r="C1174" s="137">
        <v>1415</v>
      </c>
    </row>
    <row r="1175" spans="1:4" x14ac:dyDescent="0.25">
      <c r="A1175" s="135">
        <v>1666</v>
      </c>
      <c r="B1175" s="145">
        <v>24236616</v>
      </c>
      <c r="C1175" s="137">
        <v>1352</v>
      </c>
    </row>
    <row r="1176" spans="1:4" x14ac:dyDescent="0.25">
      <c r="A1176" s="139">
        <v>1665</v>
      </c>
      <c r="B1176" s="139">
        <v>4169514</v>
      </c>
      <c r="C1176" s="137">
        <v>1629</v>
      </c>
    </row>
    <row r="1177" spans="1:4" x14ac:dyDescent="0.25">
      <c r="A1177" s="135">
        <v>1665</v>
      </c>
      <c r="B1177" s="143">
        <v>54158265</v>
      </c>
      <c r="C1177" s="137">
        <v>1611</v>
      </c>
    </row>
    <row r="1178" spans="1:4" x14ac:dyDescent="0.25">
      <c r="A1178" s="135">
        <v>1665</v>
      </c>
      <c r="B1178" s="143">
        <v>44130937</v>
      </c>
      <c r="C1178" s="137">
        <v>1523</v>
      </c>
    </row>
    <row r="1179" spans="1:4" x14ac:dyDescent="0.25">
      <c r="A1179" s="140">
        <v>1664</v>
      </c>
      <c r="B1179" s="141">
        <v>44115806</v>
      </c>
      <c r="C1179" s="137">
        <v>1627</v>
      </c>
    </row>
    <row r="1180" spans="1:4" x14ac:dyDescent="0.25">
      <c r="A1180" s="135">
        <v>1664</v>
      </c>
      <c r="B1180" s="144">
        <v>34147826</v>
      </c>
      <c r="C1180" s="137">
        <v>1579</v>
      </c>
    </row>
    <row r="1181" spans="1:4" x14ac:dyDescent="0.25">
      <c r="A1181" s="140">
        <v>1663</v>
      </c>
      <c r="B1181" s="136">
        <v>34187739</v>
      </c>
      <c r="C1181" s="137">
        <v>1537</v>
      </c>
      <c r="D1181">
        <v>4</v>
      </c>
    </row>
    <row r="1182" spans="1:4" x14ac:dyDescent="0.25">
      <c r="A1182" s="139">
        <v>1663</v>
      </c>
      <c r="B1182" s="139">
        <v>44131526</v>
      </c>
      <c r="C1182" s="137">
        <v>1512</v>
      </c>
      <c r="D1182">
        <v>10</v>
      </c>
    </row>
    <row r="1183" spans="1:4" x14ac:dyDescent="0.25">
      <c r="A1183" s="140">
        <v>1662</v>
      </c>
      <c r="B1183" s="145">
        <v>34127310</v>
      </c>
      <c r="C1183" s="137">
        <v>1589</v>
      </c>
      <c r="D1183">
        <v>17</v>
      </c>
    </row>
    <row r="1184" spans="1:4" x14ac:dyDescent="0.25">
      <c r="A1184" s="140">
        <v>1662</v>
      </c>
      <c r="B1184" s="144">
        <v>34135380</v>
      </c>
      <c r="C1184" s="137">
        <v>1577</v>
      </c>
      <c r="D1184">
        <v>25</v>
      </c>
    </row>
    <row r="1185" spans="1:5" x14ac:dyDescent="0.25">
      <c r="A1185" s="140">
        <v>1662</v>
      </c>
      <c r="B1185" s="139">
        <v>24266965</v>
      </c>
      <c r="C1185" s="137">
        <v>1551</v>
      </c>
      <c r="D1185">
        <v>16</v>
      </c>
    </row>
    <row r="1186" spans="1:5" x14ac:dyDescent="0.25">
      <c r="A1186" s="140">
        <v>1662</v>
      </c>
      <c r="B1186" s="139">
        <v>54110700</v>
      </c>
      <c r="C1186" s="137">
        <v>1548</v>
      </c>
      <c r="D1186">
        <v>2</v>
      </c>
    </row>
    <row r="1187" spans="1:5" x14ac:dyDescent="0.25">
      <c r="A1187" s="140">
        <v>1662</v>
      </c>
      <c r="B1187" s="136">
        <v>44179510</v>
      </c>
      <c r="C1187" s="137">
        <v>1539</v>
      </c>
      <c r="D1187">
        <f>SKEW(D1181:D1186)</f>
        <v>0.22351345785387292</v>
      </c>
      <c r="E1187">
        <f>KURT(D1181:D1186)</f>
        <v>-1.0077460699971272</v>
      </c>
    </row>
    <row r="1188" spans="1:5" x14ac:dyDescent="0.25">
      <c r="A1188" s="135">
        <v>1662</v>
      </c>
      <c r="B1188" s="138">
        <v>24201189</v>
      </c>
      <c r="C1188" s="137">
        <v>1496</v>
      </c>
    </row>
    <row r="1189" spans="1:5" x14ac:dyDescent="0.25">
      <c r="A1189" s="135">
        <v>1660</v>
      </c>
      <c r="B1189" s="141">
        <v>4166752</v>
      </c>
      <c r="C1189" s="137">
        <v>1682</v>
      </c>
    </row>
    <row r="1190" spans="1:5" x14ac:dyDescent="0.25">
      <c r="A1190" s="135">
        <v>1660</v>
      </c>
      <c r="B1190" s="145">
        <v>24171590</v>
      </c>
      <c r="C1190" s="137">
        <v>1648</v>
      </c>
    </row>
    <row r="1191" spans="1:5" x14ac:dyDescent="0.25">
      <c r="A1191" s="135">
        <v>1660</v>
      </c>
      <c r="B1191" s="138">
        <v>34169153</v>
      </c>
      <c r="C1191" s="137">
        <v>1441</v>
      </c>
    </row>
    <row r="1192" spans="1:5" x14ac:dyDescent="0.25">
      <c r="A1192" s="140">
        <v>1658</v>
      </c>
      <c r="B1192" s="141">
        <v>34173657</v>
      </c>
      <c r="C1192" s="137">
        <v>1745</v>
      </c>
    </row>
    <row r="1193" spans="1:5" x14ac:dyDescent="0.25">
      <c r="A1193" s="148">
        <v>1658</v>
      </c>
      <c r="B1193" s="141">
        <v>44101791</v>
      </c>
      <c r="C1193" s="137">
        <v>1564</v>
      </c>
    </row>
    <row r="1194" spans="1:5" x14ac:dyDescent="0.25">
      <c r="A1194" s="140">
        <v>1658</v>
      </c>
      <c r="B1194" s="139">
        <v>34186791</v>
      </c>
      <c r="C1194" s="137">
        <v>1466</v>
      </c>
    </row>
    <row r="1195" spans="1:5" x14ac:dyDescent="0.25">
      <c r="A1195" s="135">
        <v>1658</v>
      </c>
      <c r="B1195" s="138">
        <v>54146941</v>
      </c>
      <c r="C1195" s="137">
        <v>1456</v>
      </c>
    </row>
    <row r="1196" spans="1:5" x14ac:dyDescent="0.25">
      <c r="A1196" s="135">
        <v>1658</v>
      </c>
      <c r="B1196" s="139">
        <v>54110653</v>
      </c>
      <c r="C1196" s="137">
        <v>1403</v>
      </c>
    </row>
    <row r="1197" spans="1:5" x14ac:dyDescent="0.25">
      <c r="A1197" s="135">
        <v>1658</v>
      </c>
      <c r="B1197" s="136">
        <v>34128007</v>
      </c>
      <c r="C1197" s="137">
        <v>1393</v>
      </c>
    </row>
    <row r="1198" spans="1:5" x14ac:dyDescent="0.25">
      <c r="A1198" s="140">
        <v>1657</v>
      </c>
      <c r="B1198" s="141">
        <v>34172693</v>
      </c>
      <c r="C1198" s="137">
        <v>1563</v>
      </c>
    </row>
    <row r="1199" spans="1:5" x14ac:dyDescent="0.25">
      <c r="A1199" s="135">
        <v>1657</v>
      </c>
      <c r="B1199" s="141">
        <v>44130082</v>
      </c>
      <c r="C1199" s="137">
        <v>1441</v>
      </c>
    </row>
    <row r="1200" spans="1:5" x14ac:dyDescent="0.25">
      <c r="A1200" s="135">
        <v>1656</v>
      </c>
      <c r="B1200" s="139">
        <v>4113675</v>
      </c>
      <c r="C1200" s="137">
        <v>1682</v>
      </c>
    </row>
    <row r="1201" spans="1:3" x14ac:dyDescent="0.25">
      <c r="A1201" s="135">
        <v>1656</v>
      </c>
      <c r="B1201" s="141">
        <v>44131429</v>
      </c>
      <c r="C1201" s="137">
        <v>1653</v>
      </c>
    </row>
    <row r="1202" spans="1:3" x14ac:dyDescent="0.25">
      <c r="A1202" s="140">
        <v>1656</v>
      </c>
      <c r="B1202" s="136">
        <v>24284785</v>
      </c>
      <c r="C1202" s="137">
        <v>1547</v>
      </c>
    </row>
    <row r="1203" spans="1:3" x14ac:dyDescent="0.25">
      <c r="A1203" s="140">
        <v>1655</v>
      </c>
      <c r="B1203" s="139">
        <v>34122980</v>
      </c>
      <c r="C1203" s="137">
        <v>1564</v>
      </c>
    </row>
    <row r="1204" spans="1:3" x14ac:dyDescent="0.25">
      <c r="A1204" s="135">
        <v>1655</v>
      </c>
      <c r="B1204" s="145">
        <v>24223395</v>
      </c>
      <c r="C1204" s="137">
        <v>1449</v>
      </c>
    </row>
    <row r="1205" spans="1:3" x14ac:dyDescent="0.25">
      <c r="A1205" s="140">
        <v>1654</v>
      </c>
      <c r="B1205" s="136">
        <v>34150851</v>
      </c>
      <c r="C1205" s="137">
        <v>1538</v>
      </c>
    </row>
    <row r="1206" spans="1:3" x14ac:dyDescent="0.25">
      <c r="A1206" s="140">
        <v>1653</v>
      </c>
      <c r="B1206" s="139">
        <v>24124125</v>
      </c>
      <c r="C1206" s="137">
        <v>1655</v>
      </c>
    </row>
    <row r="1207" spans="1:3" x14ac:dyDescent="0.25">
      <c r="A1207" s="135">
        <v>1653</v>
      </c>
      <c r="B1207" s="138">
        <v>44181493</v>
      </c>
      <c r="C1207" s="137">
        <v>1574</v>
      </c>
    </row>
    <row r="1208" spans="1:3" x14ac:dyDescent="0.25">
      <c r="A1208" s="142">
        <v>1653</v>
      </c>
      <c r="B1208" s="144">
        <v>44130570</v>
      </c>
      <c r="C1208" s="137">
        <v>1563</v>
      </c>
    </row>
    <row r="1209" spans="1:3" x14ac:dyDescent="0.25">
      <c r="A1209" s="135">
        <v>1653</v>
      </c>
      <c r="B1209" s="141">
        <v>44166222</v>
      </c>
      <c r="C1209" s="137">
        <v>1499</v>
      </c>
    </row>
    <row r="1210" spans="1:3" x14ac:dyDescent="0.25">
      <c r="A1210" s="140">
        <v>1652</v>
      </c>
      <c r="B1210" s="144">
        <v>34107913</v>
      </c>
      <c r="C1210" s="137">
        <v>1511</v>
      </c>
    </row>
    <row r="1211" spans="1:3" x14ac:dyDescent="0.25">
      <c r="A1211" s="135">
        <v>1651</v>
      </c>
      <c r="B1211" s="138">
        <v>4165845</v>
      </c>
      <c r="C1211" s="137">
        <v>1602</v>
      </c>
    </row>
    <row r="1212" spans="1:3" x14ac:dyDescent="0.25">
      <c r="A1212" s="135">
        <v>1651</v>
      </c>
      <c r="B1212" s="139">
        <v>34139394</v>
      </c>
      <c r="C1212" s="137">
        <v>1464</v>
      </c>
    </row>
    <row r="1213" spans="1:3" x14ac:dyDescent="0.25">
      <c r="A1213" s="140">
        <v>1650</v>
      </c>
      <c r="B1213" s="136">
        <v>24121851</v>
      </c>
      <c r="C1213" s="137">
        <v>1642</v>
      </c>
    </row>
    <row r="1214" spans="1:3" x14ac:dyDescent="0.25">
      <c r="A1214" s="140">
        <v>1650</v>
      </c>
      <c r="B1214" s="141">
        <v>34162191</v>
      </c>
      <c r="C1214" s="137">
        <v>1624</v>
      </c>
    </row>
    <row r="1215" spans="1:3" x14ac:dyDescent="0.25">
      <c r="A1215" s="139">
        <v>1650</v>
      </c>
      <c r="B1215" s="139">
        <v>24136662</v>
      </c>
      <c r="C1215" s="137">
        <v>1592</v>
      </c>
    </row>
    <row r="1216" spans="1:3" x14ac:dyDescent="0.25">
      <c r="A1216" s="148">
        <v>1650</v>
      </c>
      <c r="B1216" s="139">
        <v>34166626</v>
      </c>
      <c r="C1216" s="137">
        <v>1390</v>
      </c>
    </row>
    <row r="1217" spans="1:3" x14ac:dyDescent="0.25">
      <c r="A1217" s="148">
        <v>1649</v>
      </c>
      <c r="B1217" s="136">
        <v>24157813</v>
      </c>
      <c r="C1217" s="137">
        <v>1612</v>
      </c>
    </row>
    <row r="1218" spans="1:3" x14ac:dyDescent="0.25">
      <c r="A1218" s="135">
        <v>1649</v>
      </c>
      <c r="B1218" s="141">
        <v>44130716</v>
      </c>
      <c r="C1218" s="137">
        <v>1463</v>
      </c>
    </row>
    <row r="1219" spans="1:3" x14ac:dyDescent="0.25">
      <c r="A1219" s="135">
        <v>1649</v>
      </c>
      <c r="B1219" s="147">
        <v>44145993</v>
      </c>
      <c r="C1219" s="137">
        <v>1418</v>
      </c>
    </row>
    <row r="1220" spans="1:3" x14ac:dyDescent="0.25">
      <c r="A1220" s="139">
        <v>1648</v>
      </c>
      <c r="B1220" s="139">
        <v>34147087</v>
      </c>
      <c r="C1220" s="137">
        <v>1755</v>
      </c>
    </row>
    <row r="1221" spans="1:3" x14ac:dyDescent="0.25">
      <c r="A1221" s="139">
        <v>1648</v>
      </c>
      <c r="B1221" s="139">
        <v>24252280</v>
      </c>
      <c r="C1221" s="137">
        <v>1657</v>
      </c>
    </row>
    <row r="1222" spans="1:3" x14ac:dyDescent="0.25">
      <c r="A1222" s="135">
        <v>1648</v>
      </c>
      <c r="B1222" s="138">
        <v>44129718</v>
      </c>
      <c r="C1222" s="137">
        <v>1520</v>
      </c>
    </row>
    <row r="1223" spans="1:3" x14ac:dyDescent="0.25">
      <c r="A1223" s="140">
        <v>1647</v>
      </c>
      <c r="B1223" s="145">
        <v>34148822</v>
      </c>
      <c r="C1223" s="137">
        <v>1594</v>
      </c>
    </row>
    <row r="1224" spans="1:3" x14ac:dyDescent="0.25">
      <c r="A1224" s="148">
        <v>1647</v>
      </c>
      <c r="B1224" s="139">
        <v>44130023</v>
      </c>
      <c r="C1224" s="137">
        <v>1545</v>
      </c>
    </row>
    <row r="1225" spans="1:3" x14ac:dyDescent="0.25">
      <c r="A1225" s="142">
        <v>1647</v>
      </c>
      <c r="B1225" s="139">
        <v>44146370</v>
      </c>
      <c r="C1225" s="137">
        <v>1504</v>
      </c>
    </row>
    <row r="1226" spans="1:3" x14ac:dyDescent="0.25">
      <c r="A1226" s="140">
        <v>1646</v>
      </c>
      <c r="B1226" s="147">
        <v>24242284</v>
      </c>
      <c r="C1226" s="137">
        <v>1466</v>
      </c>
    </row>
    <row r="1227" spans="1:3" x14ac:dyDescent="0.25">
      <c r="A1227" s="135">
        <v>1645</v>
      </c>
      <c r="B1227" s="138">
        <v>34133400</v>
      </c>
      <c r="C1227" s="137">
        <v>1623</v>
      </c>
    </row>
    <row r="1228" spans="1:3" x14ac:dyDescent="0.25">
      <c r="A1228" s="142">
        <v>1645</v>
      </c>
      <c r="B1228" s="136">
        <v>44153597</v>
      </c>
      <c r="C1228" s="137">
        <v>1621</v>
      </c>
    </row>
    <row r="1229" spans="1:3" x14ac:dyDescent="0.25">
      <c r="A1229" s="140">
        <v>1645</v>
      </c>
      <c r="B1229" s="139">
        <v>54117771</v>
      </c>
      <c r="C1229" s="137">
        <v>1481</v>
      </c>
    </row>
    <row r="1230" spans="1:3" x14ac:dyDescent="0.25">
      <c r="A1230" s="135">
        <v>1644</v>
      </c>
      <c r="B1230" s="139">
        <v>4106024</v>
      </c>
      <c r="C1230" s="137">
        <v>1648</v>
      </c>
    </row>
    <row r="1231" spans="1:3" x14ac:dyDescent="0.25">
      <c r="A1231" s="135">
        <v>1644</v>
      </c>
      <c r="B1231" s="139">
        <v>44126824</v>
      </c>
      <c r="C1231" s="137">
        <v>1559</v>
      </c>
    </row>
    <row r="1232" spans="1:3" x14ac:dyDescent="0.25">
      <c r="A1232" s="139">
        <v>1644</v>
      </c>
      <c r="B1232" s="139">
        <v>34185450</v>
      </c>
      <c r="C1232" s="137">
        <v>1544</v>
      </c>
    </row>
    <row r="1233" spans="1:3" x14ac:dyDescent="0.25">
      <c r="A1233" s="140">
        <v>1644</v>
      </c>
      <c r="B1233" s="136">
        <v>34187119</v>
      </c>
      <c r="C1233" s="137">
        <v>1413</v>
      </c>
    </row>
    <row r="1234" spans="1:3" x14ac:dyDescent="0.25">
      <c r="A1234" s="140">
        <v>1644</v>
      </c>
      <c r="B1234" s="141">
        <v>54110696</v>
      </c>
      <c r="C1234" s="137">
        <v>1398</v>
      </c>
    </row>
    <row r="1235" spans="1:3" x14ac:dyDescent="0.25">
      <c r="A1235" s="139">
        <v>1643</v>
      </c>
      <c r="B1235" s="139">
        <v>24112909</v>
      </c>
      <c r="C1235" s="137">
        <v>1648</v>
      </c>
    </row>
    <row r="1236" spans="1:3" x14ac:dyDescent="0.25">
      <c r="A1236" s="140">
        <v>1643</v>
      </c>
      <c r="B1236" s="141">
        <v>44138652</v>
      </c>
      <c r="C1236" s="137">
        <v>1531</v>
      </c>
    </row>
    <row r="1237" spans="1:3" x14ac:dyDescent="0.25">
      <c r="A1237" s="139">
        <v>1643</v>
      </c>
      <c r="B1237" s="139">
        <v>34166308</v>
      </c>
      <c r="C1237" s="137">
        <v>1486</v>
      </c>
    </row>
    <row r="1238" spans="1:3" x14ac:dyDescent="0.25">
      <c r="A1238" s="135">
        <v>1643</v>
      </c>
      <c r="B1238" s="138">
        <v>54110688</v>
      </c>
      <c r="C1238" s="137">
        <v>1445</v>
      </c>
    </row>
    <row r="1239" spans="1:3" x14ac:dyDescent="0.25">
      <c r="A1239" s="135">
        <v>1643</v>
      </c>
      <c r="B1239" s="138">
        <v>44106491</v>
      </c>
      <c r="C1239" s="137">
        <v>1390</v>
      </c>
    </row>
    <row r="1240" spans="1:3" x14ac:dyDescent="0.25">
      <c r="A1240" s="135">
        <v>1642</v>
      </c>
      <c r="B1240" s="138">
        <v>44174969</v>
      </c>
      <c r="C1240" s="137">
        <v>1660</v>
      </c>
    </row>
    <row r="1241" spans="1:3" x14ac:dyDescent="0.25">
      <c r="A1241" s="140">
        <v>1642</v>
      </c>
      <c r="B1241" s="143">
        <v>4113756</v>
      </c>
      <c r="C1241" s="137">
        <v>1632</v>
      </c>
    </row>
    <row r="1242" spans="1:3" x14ac:dyDescent="0.25">
      <c r="A1242" s="139">
        <v>1642</v>
      </c>
      <c r="B1242" s="139">
        <v>34146803</v>
      </c>
      <c r="C1242" s="137">
        <v>1429</v>
      </c>
    </row>
    <row r="1243" spans="1:3" x14ac:dyDescent="0.25">
      <c r="A1243" s="140">
        <v>1641</v>
      </c>
      <c r="B1243" s="136">
        <v>4176405</v>
      </c>
      <c r="C1243" s="137">
        <v>1949</v>
      </c>
    </row>
    <row r="1244" spans="1:3" x14ac:dyDescent="0.25">
      <c r="A1244" s="140">
        <v>1641</v>
      </c>
      <c r="B1244" s="136">
        <v>44130473</v>
      </c>
      <c r="C1244" s="137">
        <v>1504</v>
      </c>
    </row>
    <row r="1245" spans="1:3" x14ac:dyDescent="0.25">
      <c r="A1245" s="140">
        <v>1640</v>
      </c>
      <c r="B1245" s="138">
        <v>24106801</v>
      </c>
      <c r="C1245" s="137">
        <v>1780</v>
      </c>
    </row>
    <row r="1246" spans="1:3" x14ac:dyDescent="0.25">
      <c r="A1246" s="135">
        <v>1640</v>
      </c>
      <c r="B1246" s="145">
        <v>34167487</v>
      </c>
      <c r="C1246" s="137">
        <v>1558</v>
      </c>
    </row>
    <row r="1247" spans="1:3" x14ac:dyDescent="0.25">
      <c r="A1247" s="140">
        <v>1640</v>
      </c>
      <c r="B1247" s="145">
        <v>44145934</v>
      </c>
      <c r="C1247" s="137">
        <v>1542</v>
      </c>
    </row>
    <row r="1248" spans="1:3" x14ac:dyDescent="0.25">
      <c r="A1248" s="148">
        <v>1640</v>
      </c>
      <c r="B1248" s="139">
        <v>34189006</v>
      </c>
      <c r="C1248" s="137">
        <v>1465</v>
      </c>
    </row>
    <row r="1249" spans="1:3" x14ac:dyDescent="0.25">
      <c r="A1249" s="135">
        <v>1639</v>
      </c>
      <c r="B1249" s="136">
        <v>44522096</v>
      </c>
      <c r="C1249" s="137">
        <v>1727</v>
      </c>
    </row>
    <row r="1250" spans="1:3" x14ac:dyDescent="0.25">
      <c r="A1250" s="135">
        <v>1639</v>
      </c>
      <c r="B1250" s="139">
        <v>54157749</v>
      </c>
      <c r="C1250" s="137">
        <v>1437</v>
      </c>
    </row>
    <row r="1251" spans="1:3" x14ac:dyDescent="0.25">
      <c r="A1251" s="139">
        <v>1638</v>
      </c>
      <c r="B1251" s="139">
        <v>34125989</v>
      </c>
      <c r="C1251" s="137">
        <v>1898</v>
      </c>
    </row>
    <row r="1252" spans="1:3" x14ac:dyDescent="0.25">
      <c r="A1252" s="139">
        <v>1638</v>
      </c>
      <c r="B1252" s="139">
        <v>24188379</v>
      </c>
      <c r="C1252" s="137">
        <v>1627</v>
      </c>
    </row>
    <row r="1253" spans="1:3" x14ac:dyDescent="0.25">
      <c r="A1253" s="135">
        <v>1638</v>
      </c>
      <c r="B1253" s="141">
        <v>34179078</v>
      </c>
      <c r="C1253" s="137">
        <v>1513</v>
      </c>
    </row>
    <row r="1254" spans="1:3" x14ac:dyDescent="0.25">
      <c r="A1254" s="135">
        <v>1637</v>
      </c>
      <c r="B1254" s="139">
        <v>24188530</v>
      </c>
      <c r="C1254" s="137">
        <v>1555</v>
      </c>
    </row>
    <row r="1255" spans="1:3" x14ac:dyDescent="0.25">
      <c r="A1255" s="139">
        <v>1636</v>
      </c>
      <c r="B1255" s="139">
        <v>44160526</v>
      </c>
      <c r="C1255" s="137">
        <v>1925</v>
      </c>
    </row>
    <row r="1256" spans="1:3" x14ac:dyDescent="0.25">
      <c r="A1256" s="140">
        <v>1636</v>
      </c>
      <c r="B1256" s="141">
        <v>24115916</v>
      </c>
      <c r="C1256" s="137">
        <v>1839</v>
      </c>
    </row>
    <row r="1257" spans="1:3" x14ac:dyDescent="0.25">
      <c r="A1257" s="135">
        <v>1636</v>
      </c>
      <c r="B1257" s="138">
        <v>34185094</v>
      </c>
      <c r="C1257" s="137">
        <v>1661</v>
      </c>
    </row>
    <row r="1258" spans="1:3" x14ac:dyDescent="0.25">
      <c r="A1258" s="135">
        <v>1636</v>
      </c>
      <c r="B1258" s="136">
        <v>44109288</v>
      </c>
      <c r="C1258" s="137">
        <v>1509</v>
      </c>
    </row>
    <row r="1259" spans="1:3" x14ac:dyDescent="0.25">
      <c r="A1259" s="135">
        <v>1636</v>
      </c>
      <c r="B1259" s="136">
        <v>44176902</v>
      </c>
      <c r="C1259" s="137">
        <v>1396</v>
      </c>
    </row>
    <row r="1260" spans="1:3" x14ac:dyDescent="0.25">
      <c r="A1260" s="135">
        <v>1636</v>
      </c>
      <c r="B1260" s="139">
        <v>44131771</v>
      </c>
      <c r="C1260" s="137">
        <v>1375</v>
      </c>
    </row>
    <row r="1261" spans="1:3" x14ac:dyDescent="0.25">
      <c r="A1261" s="140">
        <v>1635</v>
      </c>
      <c r="B1261" s="138">
        <v>34164887</v>
      </c>
      <c r="C1261" s="137">
        <v>1733</v>
      </c>
    </row>
    <row r="1262" spans="1:3" x14ac:dyDescent="0.25">
      <c r="A1262" s="140">
        <v>1635</v>
      </c>
      <c r="B1262" s="147">
        <v>34175633</v>
      </c>
      <c r="C1262" s="137">
        <v>1704</v>
      </c>
    </row>
    <row r="1263" spans="1:3" x14ac:dyDescent="0.25">
      <c r="A1263" s="140">
        <v>1635</v>
      </c>
      <c r="B1263" s="141">
        <v>24198714</v>
      </c>
      <c r="C1263" s="137">
        <v>1645</v>
      </c>
    </row>
    <row r="1264" spans="1:3" x14ac:dyDescent="0.25">
      <c r="A1264" s="135">
        <v>1635</v>
      </c>
      <c r="B1264" s="138">
        <v>44150989</v>
      </c>
      <c r="C1264" s="137">
        <v>1608</v>
      </c>
    </row>
    <row r="1265" spans="1:3" x14ac:dyDescent="0.25">
      <c r="A1265" s="140">
        <v>1634</v>
      </c>
      <c r="B1265" s="145">
        <v>34164895</v>
      </c>
      <c r="C1265" s="137">
        <v>1650</v>
      </c>
    </row>
    <row r="1266" spans="1:3" x14ac:dyDescent="0.25">
      <c r="A1266" s="140">
        <v>1634</v>
      </c>
      <c r="B1266" s="141">
        <v>44174543</v>
      </c>
      <c r="C1266" s="137">
        <v>1585</v>
      </c>
    </row>
    <row r="1267" spans="1:3" x14ac:dyDescent="0.25">
      <c r="A1267" s="142">
        <v>1634</v>
      </c>
      <c r="B1267" s="139">
        <v>34133434</v>
      </c>
      <c r="C1267" s="137">
        <v>1485</v>
      </c>
    </row>
    <row r="1268" spans="1:3" x14ac:dyDescent="0.25">
      <c r="A1268" s="139">
        <v>1634</v>
      </c>
      <c r="B1268" s="139">
        <v>34158712</v>
      </c>
      <c r="C1268" s="137">
        <v>1458</v>
      </c>
    </row>
    <row r="1269" spans="1:3" x14ac:dyDescent="0.25">
      <c r="A1269" s="140">
        <v>1633</v>
      </c>
      <c r="B1269" s="136">
        <v>54176344</v>
      </c>
      <c r="C1269" s="137">
        <v>1549</v>
      </c>
    </row>
    <row r="1270" spans="1:3" x14ac:dyDescent="0.25">
      <c r="A1270" s="135">
        <v>1633</v>
      </c>
      <c r="B1270" s="138">
        <v>54110572</v>
      </c>
      <c r="C1270" s="137">
        <v>1476</v>
      </c>
    </row>
    <row r="1271" spans="1:3" x14ac:dyDescent="0.25">
      <c r="A1271" s="140">
        <v>1633</v>
      </c>
      <c r="B1271" s="147">
        <v>34177709</v>
      </c>
      <c r="C1271" s="137">
        <v>1354</v>
      </c>
    </row>
    <row r="1272" spans="1:3" x14ac:dyDescent="0.25">
      <c r="A1272" s="139">
        <v>1631</v>
      </c>
      <c r="B1272" s="139">
        <v>44133782</v>
      </c>
      <c r="C1272" s="137">
        <v>1555</v>
      </c>
    </row>
    <row r="1273" spans="1:3" x14ac:dyDescent="0.25">
      <c r="A1273" s="140">
        <v>1631</v>
      </c>
      <c r="B1273" s="139">
        <v>34185035</v>
      </c>
      <c r="C1273" s="137">
        <v>1446</v>
      </c>
    </row>
    <row r="1274" spans="1:3" x14ac:dyDescent="0.25">
      <c r="A1274" s="135">
        <v>1630</v>
      </c>
      <c r="B1274" s="138">
        <v>34181986</v>
      </c>
      <c r="C1274" s="137">
        <v>1559</v>
      </c>
    </row>
    <row r="1275" spans="1:3" x14ac:dyDescent="0.25">
      <c r="A1275" s="142">
        <v>1630</v>
      </c>
      <c r="B1275" s="147">
        <v>34160903</v>
      </c>
      <c r="C1275" s="137">
        <v>1497</v>
      </c>
    </row>
    <row r="1276" spans="1:3" x14ac:dyDescent="0.25">
      <c r="A1276" s="140">
        <v>1629</v>
      </c>
      <c r="B1276" s="145">
        <v>4146310</v>
      </c>
      <c r="C1276" s="137">
        <v>1900</v>
      </c>
    </row>
    <row r="1277" spans="1:3" x14ac:dyDescent="0.25">
      <c r="A1277" s="139">
        <v>1629</v>
      </c>
      <c r="B1277" s="139">
        <v>24162680</v>
      </c>
      <c r="C1277" s="137">
        <v>1722</v>
      </c>
    </row>
    <row r="1278" spans="1:3" x14ac:dyDescent="0.25">
      <c r="A1278" s="140">
        <v>1629</v>
      </c>
      <c r="B1278" s="144">
        <v>34147095</v>
      </c>
      <c r="C1278" s="137">
        <v>1694</v>
      </c>
    </row>
    <row r="1279" spans="1:3" x14ac:dyDescent="0.25">
      <c r="A1279" s="135">
        <v>1629</v>
      </c>
      <c r="B1279" s="138">
        <v>54143349</v>
      </c>
      <c r="C1279" s="137">
        <v>1578</v>
      </c>
    </row>
    <row r="1280" spans="1:3" x14ac:dyDescent="0.25">
      <c r="A1280" s="140">
        <v>1629</v>
      </c>
      <c r="B1280" s="147">
        <v>44164360</v>
      </c>
      <c r="C1280" s="137">
        <v>1571</v>
      </c>
    </row>
    <row r="1281" spans="1:3" x14ac:dyDescent="0.25">
      <c r="A1281" s="140">
        <v>1629</v>
      </c>
      <c r="B1281" s="145">
        <v>34187186</v>
      </c>
      <c r="C1281" s="137">
        <v>1507</v>
      </c>
    </row>
    <row r="1282" spans="1:3" x14ac:dyDescent="0.25">
      <c r="A1282" s="135">
        <v>1628</v>
      </c>
      <c r="B1282" s="145">
        <v>34188018</v>
      </c>
      <c r="C1282" s="137">
        <v>1479</v>
      </c>
    </row>
    <row r="1283" spans="1:3" x14ac:dyDescent="0.25">
      <c r="A1283" s="135">
        <v>1627</v>
      </c>
      <c r="B1283" s="139">
        <v>34127132</v>
      </c>
      <c r="C1283" s="137">
        <v>1486</v>
      </c>
    </row>
    <row r="1284" spans="1:3" x14ac:dyDescent="0.25">
      <c r="A1284" s="135">
        <v>1627</v>
      </c>
      <c r="B1284" s="138">
        <v>44108117</v>
      </c>
      <c r="C1284" s="137">
        <v>1478</v>
      </c>
    </row>
    <row r="1285" spans="1:3" x14ac:dyDescent="0.25">
      <c r="A1285" s="140">
        <v>1627</v>
      </c>
      <c r="B1285" s="136">
        <v>24197785</v>
      </c>
      <c r="C1285" s="137">
        <v>1444</v>
      </c>
    </row>
    <row r="1286" spans="1:3" x14ac:dyDescent="0.25">
      <c r="A1286" s="135">
        <v>1626</v>
      </c>
      <c r="B1286" s="139">
        <v>34196150</v>
      </c>
      <c r="C1286" s="137">
        <v>1499</v>
      </c>
    </row>
    <row r="1287" spans="1:3" x14ac:dyDescent="0.25">
      <c r="A1287" s="139">
        <v>1626</v>
      </c>
      <c r="B1287" s="139">
        <v>44154488</v>
      </c>
      <c r="C1287" s="137">
        <v>1462</v>
      </c>
    </row>
    <row r="1288" spans="1:3" x14ac:dyDescent="0.25">
      <c r="A1288" s="135">
        <v>1625</v>
      </c>
      <c r="B1288" s="139">
        <v>24198200</v>
      </c>
      <c r="C1288" s="137">
        <v>1563</v>
      </c>
    </row>
    <row r="1289" spans="1:3" x14ac:dyDescent="0.25">
      <c r="A1289" s="135">
        <v>1625</v>
      </c>
      <c r="B1289" s="139">
        <v>34133418</v>
      </c>
      <c r="C1289" s="137">
        <v>1552</v>
      </c>
    </row>
    <row r="1290" spans="1:3" x14ac:dyDescent="0.25">
      <c r="A1290" s="152">
        <v>1624</v>
      </c>
      <c r="B1290" s="145">
        <v>24193925</v>
      </c>
      <c r="C1290" s="137">
        <v>1620</v>
      </c>
    </row>
    <row r="1291" spans="1:3" x14ac:dyDescent="0.25">
      <c r="A1291" s="135">
        <v>1624</v>
      </c>
      <c r="B1291" s="145">
        <v>24244880</v>
      </c>
      <c r="C1291" s="137">
        <v>1508</v>
      </c>
    </row>
    <row r="1292" spans="1:3" x14ac:dyDescent="0.25">
      <c r="A1292" s="140">
        <v>1624</v>
      </c>
      <c r="B1292" s="145">
        <v>44172648</v>
      </c>
      <c r="C1292" s="137">
        <v>1244</v>
      </c>
    </row>
    <row r="1293" spans="1:3" x14ac:dyDescent="0.25">
      <c r="A1293" s="140">
        <v>1623</v>
      </c>
      <c r="B1293" s="145">
        <v>44109032</v>
      </c>
      <c r="C1293" s="137">
        <v>1527</v>
      </c>
    </row>
    <row r="1294" spans="1:3" x14ac:dyDescent="0.25">
      <c r="A1294" s="135">
        <v>1623</v>
      </c>
      <c r="B1294" s="139">
        <v>44175566</v>
      </c>
      <c r="C1294" s="137">
        <v>1440</v>
      </c>
    </row>
    <row r="1295" spans="1:3" x14ac:dyDescent="0.25">
      <c r="A1295" s="140">
        <v>1622</v>
      </c>
      <c r="B1295" s="136">
        <v>4195868</v>
      </c>
      <c r="C1295" s="137">
        <v>2096</v>
      </c>
    </row>
    <row r="1296" spans="1:3" x14ac:dyDescent="0.25">
      <c r="A1296" s="140">
        <v>1622</v>
      </c>
      <c r="B1296" s="139">
        <v>34107468</v>
      </c>
      <c r="C1296" s="137">
        <v>1834</v>
      </c>
    </row>
    <row r="1297" spans="1:3" x14ac:dyDescent="0.25">
      <c r="A1297" s="148">
        <v>1622</v>
      </c>
      <c r="B1297" s="138">
        <v>24277754</v>
      </c>
      <c r="C1297" s="137">
        <v>1586</v>
      </c>
    </row>
    <row r="1298" spans="1:3" x14ac:dyDescent="0.25">
      <c r="A1298" s="135">
        <v>1622</v>
      </c>
      <c r="B1298" s="141">
        <v>4105028</v>
      </c>
      <c r="C1298" s="137">
        <v>1574</v>
      </c>
    </row>
    <row r="1299" spans="1:3" x14ac:dyDescent="0.25">
      <c r="A1299" s="154">
        <v>1622</v>
      </c>
      <c r="B1299" s="141">
        <v>44129742</v>
      </c>
      <c r="C1299" s="137">
        <v>1206</v>
      </c>
    </row>
    <row r="1300" spans="1:3" x14ac:dyDescent="0.25">
      <c r="A1300" s="140">
        <v>1621</v>
      </c>
      <c r="B1300" s="136">
        <v>24157783</v>
      </c>
      <c r="C1300" s="137">
        <v>1546</v>
      </c>
    </row>
    <row r="1301" spans="1:3" x14ac:dyDescent="0.25">
      <c r="A1301" s="140">
        <v>1621</v>
      </c>
      <c r="B1301" s="138">
        <v>34194638</v>
      </c>
      <c r="C1301" s="137">
        <v>1503</v>
      </c>
    </row>
    <row r="1302" spans="1:3" x14ac:dyDescent="0.25">
      <c r="A1302" s="140">
        <v>1621</v>
      </c>
      <c r="B1302" s="144">
        <v>44175108</v>
      </c>
      <c r="C1302" s="137">
        <v>1498</v>
      </c>
    </row>
    <row r="1303" spans="1:3" x14ac:dyDescent="0.25">
      <c r="A1303" s="140">
        <v>1620</v>
      </c>
      <c r="B1303" s="141">
        <v>54154782</v>
      </c>
      <c r="C1303" s="137">
        <v>1517</v>
      </c>
    </row>
    <row r="1304" spans="1:3" x14ac:dyDescent="0.25">
      <c r="A1304" s="139">
        <v>1620</v>
      </c>
      <c r="B1304" s="139">
        <v>24291226</v>
      </c>
      <c r="C1304" s="137">
        <v>1457</v>
      </c>
    </row>
    <row r="1305" spans="1:3" x14ac:dyDescent="0.25">
      <c r="A1305" s="140">
        <v>1618</v>
      </c>
      <c r="B1305" s="136">
        <v>24179280</v>
      </c>
      <c r="C1305" s="137">
        <v>1679</v>
      </c>
    </row>
    <row r="1306" spans="1:3" x14ac:dyDescent="0.25">
      <c r="A1306" s="140">
        <v>1618</v>
      </c>
      <c r="B1306" s="139">
        <v>34173266</v>
      </c>
      <c r="C1306" s="137">
        <v>1509</v>
      </c>
    </row>
    <row r="1307" spans="1:3" x14ac:dyDescent="0.25">
      <c r="A1307" s="140">
        <v>1618</v>
      </c>
      <c r="B1307" s="136">
        <v>24167991</v>
      </c>
      <c r="C1307" s="137">
        <v>1461</v>
      </c>
    </row>
    <row r="1308" spans="1:3" x14ac:dyDescent="0.25">
      <c r="A1308" s="135">
        <v>1618</v>
      </c>
      <c r="B1308" s="139">
        <v>34134953</v>
      </c>
      <c r="C1308" s="137">
        <v>1314</v>
      </c>
    </row>
    <row r="1309" spans="1:3" x14ac:dyDescent="0.25">
      <c r="A1309" s="140">
        <v>1617</v>
      </c>
      <c r="B1309" s="136">
        <v>54140021</v>
      </c>
      <c r="C1309" s="137">
        <v>1511</v>
      </c>
    </row>
    <row r="1310" spans="1:3" x14ac:dyDescent="0.25">
      <c r="A1310" s="135">
        <v>1616</v>
      </c>
      <c r="B1310" s="145">
        <v>34152757</v>
      </c>
      <c r="C1310" s="137">
        <v>1583</v>
      </c>
    </row>
    <row r="1311" spans="1:3" x14ac:dyDescent="0.25">
      <c r="A1311" s="142">
        <v>1616</v>
      </c>
      <c r="B1311" s="141">
        <v>44136404</v>
      </c>
      <c r="C1311" s="137">
        <v>1519</v>
      </c>
    </row>
    <row r="1312" spans="1:3" x14ac:dyDescent="0.25">
      <c r="A1312" s="140">
        <v>1616</v>
      </c>
      <c r="B1312" s="139">
        <v>44175213</v>
      </c>
      <c r="C1312" s="137">
        <v>1486</v>
      </c>
    </row>
    <row r="1313" spans="1:3" x14ac:dyDescent="0.25">
      <c r="A1313" s="135">
        <v>1616</v>
      </c>
      <c r="B1313" s="138">
        <v>44175060</v>
      </c>
      <c r="C1313" s="137">
        <v>1440</v>
      </c>
    </row>
    <row r="1314" spans="1:3" x14ac:dyDescent="0.25">
      <c r="A1314" s="135">
        <v>1616</v>
      </c>
      <c r="B1314" s="139">
        <v>34188190</v>
      </c>
      <c r="C1314" s="137">
        <v>1348</v>
      </c>
    </row>
    <row r="1315" spans="1:3" x14ac:dyDescent="0.25">
      <c r="A1315" s="135">
        <v>1615</v>
      </c>
      <c r="B1315" s="141">
        <v>44130856</v>
      </c>
      <c r="C1315" s="137">
        <v>1485</v>
      </c>
    </row>
    <row r="1316" spans="1:3" x14ac:dyDescent="0.25">
      <c r="A1316" s="135">
        <v>1615</v>
      </c>
      <c r="B1316" s="139">
        <v>54196655</v>
      </c>
      <c r="C1316" s="137">
        <v>1361</v>
      </c>
    </row>
    <row r="1317" spans="1:3" x14ac:dyDescent="0.25">
      <c r="A1317" s="140">
        <v>1614</v>
      </c>
      <c r="B1317" s="136">
        <v>34171956</v>
      </c>
      <c r="C1317" s="137">
        <v>1615</v>
      </c>
    </row>
    <row r="1318" spans="1:3" x14ac:dyDescent="0.25">
      <c r="A1318" s="140">
        <v>1613</v>
      </c>
      <c r="B1318" s="147">
        <v>44126573</v>
      </c>
      <c r="C1318" s="137">
        <v>1736</v>
      </c>
    </row>
    <row r="1319" spans="1:3" x14ac:dyDescent="0.25">
      <c r="A1319" s="140">
        <v>1613</v>
      </c>
      <c r="B1319" s="141">
        <v>54103541</v>
      </c>
      <c r="C1319" s="137">
        <v>1662</v>
      </c>
    </row>
    <row r="1320" spans="1:3" x14ac:dyDescent="0.25">
      <c r="A1320" s="135">
        <v>1613</v>
      </c>
      <c r="B1320" s="139">
        <v>44166370</v>
      </c>
      <c r="C1320" s="137">
        <v>1558</v>
      </c>
    </row>
    <row r="1321" spans="1:3" x14ac:dyDescent="0.25">
      <c r="A1321" s="135">
        <v>1613</v>
      </c>
      <c r="B1321" s="141">
        <v>44134444</v>
      </c>
      <c r="C1321" s="137">
        <v>1416</v>
      </c>
    </row>
    <row r="1322" spans="1:3" x14ac:dyDescent="0.25">
      <c r="A1322" s="142">
        <v>1612</v>
      </c>
      <c r="B1322" s="145">
        <v>24227730</v>
      </c>
      <c r="C1322" s="137">
        <v>1440</v>
      </c>
    </row>
    <row r="1323" spans="1:3" x14ac:dyDescent="0.25">
      <c r="A1323" s="140">
        <v>1612</v>
      </c>
      <c r="B1323" s="139">
        <v>24220620</v>
      </c>
      <c r="C1323" s="137">
        <v>1398</v>
      </c>
    </row>
    <row r="1324" spans="1:3" x14ac:dyDescent="0.25">
      <c r="A1324" s="140">
        <v>1612</v>
      </c>
      <c r="B1324" s="136">
        <v>44130848</v>
      </c>
      <c r="C1324" s="137">
        <v>1356</v>
      </c>
    </row>
    <row r="1325" spans="1:3" x14ac:dyDescent="0.25">
      <c r="A1325" s="140">
        <v>1611</v>
      </c>
      <c r="B1325" s="136">
        <v>12993182</v>
      </c>
      <c r="C1325" s="137">
        <v>1437</v>
      </c>
    </row>
    <row r="1326" spans="1:3" x14ac:dyDescent="0.25">
      <c r="A1326" s="135">
        <v>1610</v>
      </c>
      <c r="B1326" s="138">
        <v>24197718</v>
      </c>
      <c r="C1326" s="137">
        <v>1572</v>
      </c>
    </row>
    <row r="1327" spans="1:3" x14ac:dyDescent="0.25">
      <c r="A1327" s="135">
        <v>1610</v>
      </c>
      <c r="B1327" s="147">
        <v>4158946</v>
      </c>
      <c r="C1327" s="137">
        <v>1548</v>
      </c>
    </row>
    <row r="1328" spans="1:3" x14ac:dyDescent="0.25">
      <c r="A1328" s="135">
        <v>1610</v>
      </c>
      <c r="B1328" s="139">
        <v>44158149</v>
      </c>
      <c r="C1328" s="137">
        <v>1487</v>
      </c>
    </row>
    <row r="1329" spans="1:3" x14ac:dyDescent="0.25">
      <c r="A1329" s="139">
        <v>1610</v>
      </c>
      <c r="B1329" s="139">
        <v>54150710</v>
      </c>
      <c r="C1329" s="137">
        <v>1435</v>
      </c>
    </row>
    <row r="1330" spans="1:3" x14ac:dyDescent="0.25">
      <c r="A1330" s="140">
        <v>1610</v>
      </c>
      <c r="B1330" s="138">
        <v>44101031</v>
      </c>
      <c r="C1330" s="137">
        <v>1376</v>
      </c>
    </row>
    <row r="1331" spans="1:3" x14ac:dyDescent="0.25">
      <c r="A1331" s="140">
        <v>1609</v>
      </c>
      <c r="B1331" s="136">
        <v>13711636</v>
      </c>
      <c r="C1331" s="137">
        <v>1678</v>
      </c>
    </row>
    <row r="1332" spans="1:3" x14ac:dyDescent="0.25">
      <c r="A1332" s="140">
        <v>1609</v>
      </c>
      <c r="B1332" s="145">
        <v>44158785</v>
      </c>
      <c r="C1332" s="137">
        <v>1494</v>
      </c>
    </row>
    <row r="1333" spans="1:3" x14ac:dyDescent="0.25">
      <c r="A1333" s="140">
        <v>1609</v>
      </c>
      <c r="B1333" s="139">
        <v>34168629</v>
      </c>
      <c r="C1333" s="137">
        <v>1451</v>
      </c>
    </row>
    <row r="1334" spans="1:3" x14ac:dyDescent="0.25">
      <c r="A1334" s="135">
        <v>1609</v>
      </c>
      <c r="B1334" s="144">
        <v>44129670</v>
      </c>
      <c r="C1334" s="137">
        <v>1432</v>
      </c>
    </row>
    <row r="1335" spans="1:3" x14ac:dyDescent="0.25">
      <c r="A1335" s="140">
        <v>1608</v>
      </c>
      <c r="B1335" s="147">
        <v>44126239</v>
      </c>
      <c r="C1335" s="137">
        <v>1582</v>
      </c>
    </row>
    <row r="1336" spans="1:3" x14ac:dyDescent="0.25">
      <c r="A1336" s="140">
        <v>1608</v>
      </c>
      <c r="B1336" s="139">
        <v>34136190</v>
      </c>
      <c r="C1336" s="137">
        <v>1520</v>
      </c>
    </row>
    <row r="1337" spans="1:3" x14ac:dyDescent="0.25">
      <c r="A1337" s="142">
        <v>1607</v>
      </c>
      <c r="B1337" s="145">
        <v>44133790</v>
      </c>
      <c r="C1337" s="137">
        <v>1578</v>
      </c>
    </row>
    <row r="1338" spans="1:3" x14ac:dyDescent="0.25">
      <c r="A1338" s="135">
        <v>1607</v>
      </c>
      <c r="B1338" s="138">
        <v>54117631</v>
      </c>
      <c r="C1338" s="137">
        <v>1566</v>
      </c>
    </row>
    <row r="1339" spans="1:3" x14ac:dyDescent="0.25">
      <c r="A1339" s="140">
        <v>1607</v>
      </c>
      <c r="B1339" s="138">
        <v>24151297</v>
      </c>
      <c r="C1339" s="137">
        <v>1564</v>
      </c>
    </row>
    <row r="1340" spans="1:3" x14ac:dyDescent="0.25">
      <c r="A1340" s="140">
        <v>1607</v>
      </c>
      <c r="B1340" s="145">
        <v>34188379</v>
      </c>
      <c r="C1340" s="137">
        <v>1413</v>
      </c>
    </row>
    <row r="1341" spans="1:3" x14ac:dyDescent="0.25">
      <c r="A1341" s="140">
        <v>1606</v>
      </c>
      <c r="B1341" s="141">
        <v>24156973</v>
      </c>
      <c r="C1341" s="137">
        <v>1677</v>
      </c>
    </row>
    <row r="1342" spans="1:3" x14ac:dyDescent="0.25">
      <c r="A1342" s="140">
        <v>1606</v>
      </c>
      <c r="B1342" s="136">
        <v>44132930</v>
      </c>
      <c r="C1342" s="137">
        <v>1629</v>
      </c>
    </row>
    <row r="1343" spans="1:3" x14ac:dyDescent="0.25">
      <c r="A1343" s="140">
        <v>1606</v>
      </c>
      <c r="B1343" s="139">
        <v>4114213</v>
      </c>
      <c r="C1343" s="137">
        <v>1566</v>
      </c>
    </row>
    <row r="1344" spans="1:3" x14ac:dyDescent="0.25">
      <c r="A1344" s="142">
        <v>1606</v>
      </c>
      <c r="B1344" s="139">
        <v>34137065</v>
      </c>
      <c r="C1344" s="137">
        <v>1542</v>
      </c>
    </row>
    <row r="1345" spans="1:3" x14ac:dyDescent="0.25">
      <c r="A1345" s="140">
        <v>1606</v>
      </c>
      <c r="B1345" s="139">
        <v>44163479</v>
      </c>
      <c r="C1345" s="137">
        <v>1509</v>
      </c>
    </row>
    <row r="1346" spans="1:3" x14ac:dyDescent="0.25">
      <c r="A1346" s="140">
        <v>1605</v>
      </c>
      <c r="B1346" s="143">
        <v>44136650</v>
      </c>
      <c r="C1346" s="137">
        <v>1688</v>
      </c>
    </row>
    <row r="1347" spans="1:3" x14ac:dyDescent="0.25">
      <c r="A1347" s="135">
        <v>1605</v>
      </c>
      <c r="B1347" s="147">
        <v>44138881</v>
      </c>
      <c r="C1347" s="137">
        <v>1558</v>
      </c>
    </row>
    <row r="1348" spans="1:3" x14ac:dyDescent="0.25">
      <c r="A1348" s="148">
        <v>1605</v>
      </c>
      <c r="B1348" s="139">
        <v>54105846</v>
      </c>
      <c r="C1348" s="137">
        <v>1464</v>
      </c>
    </row>
    <row r="1349" spans="1:3" x14ac:dyDescent="0.25">
      <c r="A1349" s="140">
        <v>1605</v>
      </c>
      <c r="B1349" s="145">
        <v>44107978</v>
      </c>
      <c r="C1349" s="137">
        <v>1458</v>
      </c>
    </row>
    <row r="1350" spans="1:3" x14ac:dyDescent="0.25">
      <c r="A1350" s="148">
        <v>1605</v>
      </c>
      <c r="B1350" s="139">
        <v>54107458</v>
      </c>
      <c r="C1350" s="137">
        <v>1412</v>
      </c>
    </row>
    <row r="1351" spans="1:3" x14ac:dyDescent="0.25">
      <c r="A1351" s="139">
        <v>1604</v>
      </c>
      <c r="B1351" s="139">
        <v>24162850</v>
      </c>
      <c r="C1351" s="137">
        <v>1591</v>
      </c>
    </row>
    <row r="1352" spans="1:3" x14ac:dyDescent="0.25">
      <c r="A1352" s="142">
        <v>1604</v>
      </c>
      <c r="B1352" s="136">
        <v>44161611</v>
      </c>
      <c r="C1352" s="137">
        <v>1545</v>
      </c>
    </row>
    <row r="1353" spans="1:3" x14ac:dyDescent="0.25">
      <c r="A1353" s="139">
        <v>1603</v>
      </c>
      <c r="B1353" s="139">
        <v>34172588</v>
      </c>
      <c r="C1353" s="137">
        <v>1566</v>
      </c>
    </row>
    <row r="1354" spans="1:3" x14ac:dyDescent="0.25">
      <c r="A1354" s="142">
        <v>1603</v>
      </c>
      <c r="B1354" s="136">
        <v>34108227</v>
      </c>
      <c r="C1354" s="137">
        <v>1499</v>
      </c>
    </row>
    <row r="1355" spans="1:3" x14ac:dyDescent="0.25">
      <c r="A1355" s="142">
        <v>1603</v>
      </c>
      <c r="B1355" s="138">
        <v>24218057</v>
      </c>
      <c r="C1355" s="137">
        <v>1401</v>
      </c>
    </row>
    <row r="1356" spans="1:3" x14ac:dyDescent="0.25">
      <c r="A1356" s="135">
        <v>1601</v>
      </c>
      <c r="B1356" s="138">
        <v>44132875</v>
      </c>
      <c r="C1356" s="137">
        <v>1610</v>
      </c>
    </row>
    <row r="1357" spans="1:3" x14ac:dyDescent="0.25">
      <c r="A1357" s="135">
        <v>1601</v>
      </c>
      <c r="B1357" s="139">
        <v>54137527</v>
      </c>
      <c r="C1357" s="137">
        <v>1510</v>
      </c>
    </row>
    <row r="1358" spans="1:3" x14ac:dyDescent="0.25">
      <c r="A1358" s="140">
        <v>1601</v>
      </c>
      <c r="B1358" s="147">
        <v>54161347</v>
      </c>
      <c r="C1358" s="137">
        <v>1348</v>
      </c>
    </row>
    <row r="1359" spans="1:3" x14ac:dyDescent="0.25">
      <c r="A1359" s="140">
        <v>1600</v>
      </c>
      <c r="B1359" s="138">
        <v>34187160</v>
      </c>
      <c r="C1359" s="137">
        <v>1563</v>
      </c>
    </row>
    <row r="1360" spans="1:3" x14ac:dyDescent="0.25">
      <c r="A1360" s="140">
        <v>1600</v>
      </c>
      <c r="B1360" s="145">
        <v>24249092</v>
      </c>
      <c r="C1360" s="137">
        <v>1370</v>
      </c>
    </row>
    <row r="1361" spans="1:3" x14ac:dyDescent="0.25">
      <c r="A1361" s="135">
        <v>1598</v>
      </c>
      <c r="B1361" s="139">
        <v>34137901</v>
      </c>
      <c r="C1361" s="137">
        <v>1671</v>
      </c>
    </row>
    <row r="1362" spans="1:3" x14ac:dyDescent="0.25">
      <c r="A1362" s="142">
        <v>1598</v>
      </c>
      <c r="B1362" s="138">
        <v>44112190</v>
      </c>
      <c r="C1362" s="137">
        <v>1539</v>
      </c>
    </row>
    <row r="1363" spans="1:3" x14ac:dyDescent="0.25">
      <c r="A1363" s="140">
        <v>1598</v>
      </c>
      <c r="B1363" s="141">
        <v>34160881</v>
      </c>
      <c r="C1363" s="137">
        <v>1514</v>
      </c>
    </row>
    <row r="1364" spans="1:3" x14ac:dyDescent="0.25">
      <c r="A1364" s="142">
        <v>1597</v>
      </c>
      <c r="B1364" s="139">
        <v>34110442</v>
      </c>
      <c r="C1364" s="137">
        <v>1594</v>
      </c>
    </row>
    <row r="1365" spans="1:3" x14ac:dyDescent="0.25">
      <c r="A1365" s="139">
        <v>1597</v>
      </c>
      <c r="B1365" s="139">
        <v>24111589</v>
      </c>
      <c r="C1365" s="137">
        <v>1590</v>
      </c>
    </row>
    <row r="1366" spans="1:3" x14ac:dyDescent="0.25">
      <c r="A1366" s="140">
        <v>1597</v>
      </c>
      <c r="B1366" s="136">
        <v>44131739</v>
      </c>
      <c r="C1366" s="137">
        <v>1503</v>
      </c>
    </row>
    <row r="1367" spans="1:3" x14ac:dyDescent="0.25">
      <c r="A1367" s="135">
        <v>1597</v>
      </c>
      <c r="B1367" s="139">
        <v>44184751</v>
      </c>
      <c r="C1367" s="137">
        <v>1446</v>
      </c>
    </row>
    <row r="1368" spans="1:3" x14ac:dyDescent="0.25">
      <c r="A1368" s="140">
        <v>1597</v>
      </c>
      <c r="B1368" s="141">
        <v>44147821</v>
      </c>
      <c r="C1368" s="137">
        <v>1418</v>
      </c>
    </row>
    <row r="1369" spans="1:3" x14ac:dyDescent="0.25">
      <c r="A1369" s="135">
        <v>1597</v>
      </c>
      <c r="B1369" s="143">
        <v>44146035</v>
      </c>
      <c r="C1369" s="137">
        <v>1415</v>
      </c>
    </row>
    <row r="1370" spans="1:3" x14ac:dyDescent="0.25">
      <c r="A1370" s="140">
        <v>1595</v>
      </c>
      <c r="B1370" s="141">
        <v>24135542</v>
      </c>
      <c r="C1370" s="137">
        <v>1842</v>
      </c>
    </row>
    <row r="1371" spans="1:3" x14ac:dyDescent="0.25">
      <c r="A1371" s="139">
        <v>1595</v>
      </c>
      <c r="B1371" s="139">
        <v>44130813</v>
      </c>
      <c r="C1371" s="137">
        <v>1455</v>
      </c>
    </row>
    <row r="1372" spans="1:3" x14ac:dyDescent="0.25">
      <c r="A1372" s="135">
        <v>1595</v>
      </c>
      <c r="B1372" s="141">
        <v>34103144</v>
      </c>
      <c r="C1372" s="137">
        <v>1411</v>
      </c>
    </row>
    <row r="1373" spans="1:3" x14ac:dyDescent="0.25">
      <c r="A1373" s="140">
        <v>1594</v>
      </c>
      <c r="B1373" s="141">
        <v>34180343</v>
      </c>
      <c r="C1373" s="137">
        <v>1470</v>
      </c>
    </row>
    <row r="1374" spans="1:3" x14ac:dyDescent="0.25">
      <c r="A1374" s="140">
        <v>1593</v>
      </c>
      <c r="B1374" s="139">
        <v>34186988</v>
      </c>
      <c r="C1374" s="137">
        <v>1469</v>
      </c>
    </row>
    <row r="1375" spans="1:3" x14ac:dyDescent="0.25">
      <c r="A1375" s="140">
        <v>1593</v>
      </c>
      <c r="B1375" s="139">
        <v>34162612</v>
      </c>
      <c r="C1375" s="137">
        <v>1415</v>
      </c>
    </row>
    <row r="1376" spans="1:3" x14ac:dyDescent="0.25">
      <c r="A1376" s="139">
        <v>1592</v>
      </c>
      <c r="B1376" s="139">
        <v>54112117</v>
      </c>
      <c r="C1376" s="137">
        <v>1556</v>
      </c>
    </row>
    <row r="1377" spans="1:3" x14ac:dyDescent="0.25">
      <c r="A1377" s="140">
        <v>1592</v>
      </c>
      <c r="B1377" s="145">
        <v>34185272</v>
      </c>
      <c r="C1377" s="137">
        <v>1460</v>
      </c>
    </row>
    <row r="1378" spans="1:3" x14ac:dyDescent="0.25">
      <c r="A1378" s="139">
        <v>1592</v>
      </c>
      <c r="B1378" s="139">
        <v>34187283</v>
      </c>
      <c r="C1378" s="137">
        <v>1459</v>
      </c>
    </row>
    <row r="1379" spans="1:3" x14ac:dyDescent="0.25">
      <c r="A1379" s="135">
        <v>1591</v>
      </c>
      <c r="B1379" s="138">
        <v>34198650</v>
      </c>
      <c r="C1379" s="137">
        <v>1660</v>
      </c>
    </row>
    <row r="1380" spans="1:3" x14ac:dyDescent="0.25">
      <c r="A1380" s="140">
        <v>1591</v>
      </c>
      <c r="B1380" s="136">
        <v>44107056</v>
      </c>
      <c r="C1380" s="137">
        <v>1614</v>
      </c>
    </row>
    <row r="1381" spans="1:3" x14ac:dyDescent="0.25">
      <c r="A1381" s="140">
        <v>1591</v>
      </c>
      <c r="B1381" s="136">
        <v>24121649</v>
      </c>
      <c r="C1381" s="137">
        <v>1602</v>
      </c>
    </row>
    <row r="1382" spans="1:3" x14ac:dyDescent="0.25">
      <c r="A1382" s="139">
        <v>1590</v>
      </c>
      <c r="B1382" s="139">
        <v>34129909</v>
      </c>
      <c r="C1382" s="137">
        <v>1451</v>
      </c>
    </row>
    <row r="1383" spans="1:3" x14ac:dyDescent="0.25">
      <c r="A1383" s="148">
        <v>1589</v>
      </c>
      <c r="B1383" s="136">
        <v>54116988</v>
      </c>
      <c r="C1383" s="137">
        <v>1485</v>
      </c>
    </row>
    <row r="1384" spans="1:3" x14ac:dyDescent="0.25">
      <c r="A1384" s="135">
        <v>1589</v>
      </c>
      <c r="B1384" s="141">
        <v>44114095</v>
      </c>
      <c r="C1384" s="137">
        <v>1366</v>
      </c>
    </row>
    <row r="1385" spans="1:3" x14ac:dyDescent="0.25">
      <c r="A1385" s="139">
        <v>1588</v>
      </c>
      <c r="B1385" s="139">
        <v>24159859</v>
      </c>
      <c r="C1385" s="137">
        <v>1607</v>
      </c>
    </row>
    <row r="1386" spans="1:3" x14ac:dyDescent="0.25">
      <c r="A1386" s="140">
        <v>1588</v>
      </c>
      <c r="B1386" s="139">
        <v>34151416</v>
      </c>
      <c r="C1386" s="137">
        <v>1443</v>
      </c>
    </row>
    <row r="1387" spans="1:3" x14ac:dyDescent="0.25">
      <c r="A1387" s="135">
        <v>1588</v>
      </c>
      <c r="B1387" s="144">
        <v>34188034</v>
      </c>
      <c r="C1387" s="137">
        <v>1287</v>
      </c>
    </row>
    <row r="1388" spans="1:3" x14ac:dyDescent="0.25">
      <c r="A1388" s="140">
        <v>1588</v>
      </c>
      <c r="B1388" s="139">
        <v>54107571</v>
      </c>
      <c r="C1388" s="137">
        <v>1256</v>
      </c>
    </row>
    <row r="1389" spans="1:3" x14ac:dyDescent="0.25">
      <c r="A1389" s="140">
        <v>1587</v>
      </c>
      <c r="B1389" s="138">
        <v>54154839</v>
      </c>
      <c r="C1389" s="137">
        <v>1406</v>
      </c>
    </row>
    <row r="1390" spans="1:3" x14ac:dyDescent="0.25">
      <c r="A1390" s="135">
        <v>1587</v>
      </c>
      <c r="B1390" s="139">
        <v>24255009</v>
      </c>
      <c r="C1390" s="137">
        <v>1270</v>
      </c>
    </row>
    <row r="1391" spans="1:3" x14ac:dyDescent="0.25">
      <c r="A1391" s="139">
        <v>1586</v>
      </c>
      <c r="B1391" s="139">
        <v>24182354</v>
      </c>
      <c r="C1391" s="137">
        <v>1678</v>
      </c>
    </row>
    <row r="1392" spans="1:3" x14ac:dyDescent="0.25">
      <c r="A1392" s="140">
        <v>1586</v>
      </c>
      <c r="B1392" s="141">
        <v>24188417</v>
      </c>
      <c r="C1392" s="137">
        <v>1587</v>
      </c>
    </row>
    <row r="1393" spans="1:3" x14ac:dyDescent="0.25">
      <c r="A1393" s="140">
        <v>1586</v>
      </c>
      <c r="B1393" s="139">
        <v>54144850</v>
      </c>
      <c r="C1393" s="137">
        <v>1451</v>
      </c>
    </row>
    <row r="1394" spans="1:3" x14ac:dyDescent="0.25">
      <c r="A1394" s="140">
        <v>1586</v>
      </c>
      <c r="B1394" s="139">
        <v>34134961</v>
      </c>
      <c r="C1394" s="137">
        <v>1361</v>
      </c>
    </row>
    <row r="1395" spans="1:3" x14ac:dyDescent="0.25">
      <c r="A1395" s="139">
        <v>1585</v>
      </c>
      <c r="B1395" s="139">
        <v>44126735</v>
      </c>
      <c r="C1395" s="137">
        <v>1539</v>
      </c>
    </row>
    <row r="1396" spans="1:3" x14ac:dyDescent="0.25">
      <c r="A1396" s="140">
        <v>1585</v>
      </c>
      <c r="B1396" s="144">
        <v>44134428</v>
      </c>
      <c r="C1396" s="137">
        <v>1446</v>
      </c>
    </row>
    <row r="1397" spans="1:3" x14ac:dyDescent="0.25">
      <c r="A1397" s="140">
        <v>1584</v>
      </c>
      <c r="B1397" s="138">
        <v>24198269</v>
      </c>
      <c r="C1397" s="137">
        <v>1493</v>
      </c>
    </row>
    <row r="1398" spans="1:3" x14ac:dyDescent="0.25">
      <c r="A1398" s="140">
        <v>1583</v>
      </c>
      <c r="B1398" s="136">
        <v>44167105</v>
      </c>
      <c r="C1398" s="137">
        <v>1471</v>
      </c>
    </row>
    <row r="1399" spans="1:3" x14ac:dyDescent="0.25">
      <c r="A1399" s="139">
        <v>1583</v>
      </c>
      <c r="B1399" s="139">
        <v>54169453</v>
      </c>
      <c r="C1399" s="137">
        <v>1437</v>
      </c>
    </row>
    <row r="1400" spans="1:3" x14ac:dyDescent="0.25">
      <c r="A1400" s="140">
        <v>1583</v>
      </c>
      <c r="B1400" s="145">
        <v>44127669</v>
      </c>
      <c r="C1400" s="137">
        <v>1262</v>
      </c>
    </row>
    <row r="1401" spans="1:3" x14ac:dyDescent="0.25">
      <c r="A1401" s="140">
        <v>1582</v>
      </c>
      <c r="B1401" s="139">
        <v>34185752</v>
      </c>
      <c r="C1401" s="137">
        <v>1412</v>
      </c>
    </row>
    <row r="1402" spans="1:3" x14ac:dyDescent="0.25">
      <c r="A1402" s="139">
        <v>1582</v>
      </c>
      <c r="B1402" s="139">
        <v>54139872</v>
      </c>
      <c r="C1402" s="137">
        <v>1385</v>
      </c>
    </row>
    <row r="1403" spans="1:3" x14ac:dyDescent="0.25">
      <c r="A1403" s="140">
        <v>1581</v>
      </c>
      <c r="B1403" s="141">
        <v>24159166</v>
      </c>
      <c r="C1403" s="137">
        <v>1488</v>
      </c>
    </row>
    <row r="1404" spans="1:3" x14ac:dyDescent="0.25">
      <c r="A1404" s="148">
        <v>1581</v>
      </c>
      <c r="B1404" s="147">
        <v>24227617</v>
      </c>
      <c r="C1404" s="137">
        <v>1485</v>
      </c>
    </row>
    <row r="1405" spans="1:3" x14ac:dyDescent="0.25">
      <c r="A1405" s="139">
        <v>1581</v>
      </c>
      <c r="B1405" s="139">
        <v>44147422</v>
      </c>
      <c r="C1405" s="137">
        <v>1370</v>
      </c>
    </row>
    <row r="1406" spans="1:3" x14ac:dyDescent="0.25">
      <c r="A1406" s="135">
        <v>1580</v>
      </c>
      <c r="B1406" s="139">
        <v>54150787</v>
      </c>
      <c r="C1406" s="137">
        <v>1621</v>
      </c>
    </row>
    <row r="1407" spans="1:3" x14ac:dyDescent="0.25">
      <c r="A1407" s="140">
        <v>1580</v>
      </c>
      <c r="B1407" s="138">
        <v>54144507</v>
      </c>
      <c r="C1407" s="137">
        <v>1540</v>
      </c>
    </row>
    <row r="1408" spans="1:3" x14ac:dyDescent="0.25">
      <c r="A1408" s="148">
        <v>1580</v>
      </c>
      <c r="B1408" s="138">
        <v>34164763</v>
      </c>
      <c r="C1408" s="137">
        <v>1398</v>
      </c>
    </row>
    <row r="1409" spans="1:3" x14ac:dyDescent="0.25">
      <c r="A1409" s="135">
        <v>1580</v>
      </c>
      <c r="B1409" s="147">
        <v>54169747</v>
      </c>
      <c r="C1409" s="137">
        <v>1318</v>
      </c>
    </row>
    <row r="1410" spans="1:3" x14ac:dyDescent="0.25">
      <c r="A1410" s="140">
        <v>1579</v>
      </c>
      <c r="B1410" s="139">
        <v>34190802</v>
      </c>
      <c r="C1410" s="137">
        <v>1526</v>
      </c>
    </row>
    <row r="1411" spans="1:3" x14ac:dyDescent="0.25">
      <c r="A1411" s="140">
        <v>1579</v>
      </c>
      <c r="B1411" s="139">
        <v>54110670</v>
      </c>
      <c r="C1411" s="137">
        <v>1327</v>
      </c>
    </row>
    <row r="1412" spans="1:3" x14ac:dyDescent="0.25">
      <c r="A1412" s="142">
        <v>1579</v>
      </c>
      <c r="B1412" s="141">
        <v>54191360</v>
      </c>
      <c r="C1412" s="137">
        <v>1301</v>
      </c>
    </row>
    <row r="1413" spans="1:3" x14ac:dyDescent="0.25">
      <c r="A1413" s="142">
        <v>1578</v>
      </c>
      <c r="B1413" s="139">
        <v>24251356</v>
      </c>
      <c r="C1413" s="137">
        <v>1411</v>
      </c>
    </row>
    <row r="1414" spans="1:3" x14ac:dyDescent="0.25">
      <c r="A1414" s="140">
        <v>1578</v>
      </c>
      <c r="B1414" s="141">
        <v>44114664</v>
      </c>
      <c r="C1414" s="137">
        <v>1403</v>
      </c>
    </row>
    <row r="1415" spans="1:3" x14ac:dyDescent="0.25">
      <c r="A1415" s="140">
        <v>1578</v>
      </c>
      <c r="B1415" s="138">
        <v>44153082</v>
      </c>
      <c r="C1415" s="137">
        <v>1298</v>
      </c>
    </row>
    <row r="1416" spans="1:3" x14ac:dyDescent="0.25">
      <c r="A1416" s="140">
        <v>1577</v>
      </c>
      <c r="B1416" s="138">
        <v>24165077</v>
      </c>
      <c r="C1416" s="137">
        <v>1544</v>
      </c>
    </row>
    <row r="1417" spans="1:3" x14ac:dyDescent="0.25">
      <c r="A1417" s="140">
        <v>1577</v>
      </c>
      <c r="B1417" s="141">
        <v>44174870</v>
      </c>
      <c r="C1417" s="137">
        <v>1448</v>
      </c>
    </row>
    <row r="1418" spans="1:3" x14ac:dyDescent="0.25">
      <c r="A1418" s="142">
        <v>1577</v>
      </c>
      <c r="B1418" s="139">
        <v>44100698</v>
      </c>
      <c r="C1418" s="137">
        <v>1398</v>
      </c>
    </row>
    <row r="1419" spans="1:3" x14ac:dyDescent="0.25">
      <c r="A1419" s="140">
        <v>1577</v>
      </c>
      <c r="B1419" s="136">
        <v>24254118</v>
      </c>
      <c r="C1419" s="137">
        <v>1307</v>
      </c>
    </row>
    <row r="1420" spans="1:3" x14ac:dyDescent="0.25">
      <c r="A1420" s="140">
        <v>1576</v>
      </c>
      <c r="B1420" s="139">
        <v>54154871</v>
      </c>
      <c r="C1420" s="137">
        <v>1492</v>
      </c>
    </row>
    <row r="1421" spans="1:3" x14ac:dyDescent="0.25">
      <c r="A1421" s="135">
        <v>1576</v>
      </c>
      <c r="B1421" s="139">
        <v>54198615</v>
      </c>
      <c r="C1421" s="137">
        <v>1395</v>
      </c>
    </row>
    <row r="1422" spans="1:3" x14ac:dyDescent="0.25">
      <c r="A1422" s="135">
        <v>1575</v>
      </c>
      <c r="B1422" s="145">
        <v>44172990</v>
      </c>
      <c r="C1422" s="137">
        <v>1349</v>
      </c>
    </row>
    <row r="1423" spans="1:3" x14ac:dyDescent="0.25">
      <c r="A1423" s="135">
        <v>1574</v>
      </c>
      <c r="B1423" s="139">
        <v>54154731</v>
      </c>
      <c r="C1423" s="137">
        <v>1381</v>
      </c>
    </row>
    <row r="1424" spans="1:3" x14ac:dyDescent="0.25">
      <c r="A1424" s="140">
        <v>1573</v>
      </c>
      <c r="B1424" s="139">
        <v>34160873</v>
      </c>
      <c r="C1424" s="137">
        <v>1436</v>
      </c>
    </row>
    <row r="1425" spans="1:3" x14ac:dyDescent="0.25">
      <c r="A1425" s="140">
        <v>1572</v>
      </c>
      <c r="B1425" s="144">
        <v>44162472</v>
      </c>
      <c r="C1425" s="137">
        <v>1547</v>
      </c>
    </row>
    <row r="1426" spans="1:3" x14ac:dyDescent="0.25">
      <c r="A1426" s="135">
        <v>1572</v>
      </c>
      <c r="B1426" s="139">
        <v>54120403</v>
      </c>
      <c r="C1426" s="137">
        <v>1495</v>
      </c>
    </row>
    <row r="1427" spans="1:3" x14ac:dyDescent="0.25">
      <c r="A1427" s="140">
        <v>1572</v>
      </c>
      <c r="B1427" s="136">
        <v>34177822</v>
      </c>
      <c r="C1427" s="137">
        <v>1455</v>
      </c>
    </row>
    <row r="1428" spans="1:3" x14ac:dyDescent="0.25">
      <c r="A1428" s="140">
        <v>1572</v>
      </c>
      <c r="B1428" s="145">
        <v>54158427</v>
      </c>
      <c r="C1428" s="137">
        <v>1084</v>
      </c>
    </row>
    <row r="1429" spans="1:3" x14ac:dyDescent="0.25">
      <c r="A1429" s="139">
        <v>1571</v>
      </c>
      <c r="B1429" s="139">
        <v>44148585</v>
      </c>
      <c r="C1429" s="137">
        <v>1402</v>
      </c>
    </row>
    <row r="1430" spans="1:3" x14ac:dyDescent="0.25">
      <c r="A1430" s="140">
        <v>1569</v>
      </c>
      <c r="B1430" s="136">
        <v>4191200</v>
      </c>
      <c r="C1430" s="137">
        <v>1551</v>
      </c>
    </row>
    <row r="1431" spans="1:3" x14ac:dyDescent="0.25">
      <c r="A1431" s="135">
        <v>1569</v>
      </c>
      <c r="B1431" s="145">
        <v>34184888</v>
      </c>
      <c r="C1431" s="137">
        <v>1489</v>
      </c>
    </row>
    <row r="1432" spans="1:3" x14ac:dyDescent="0.25">
      <c r="A1432" s="140">
        <v>1569</v>
      </c>
      <c r="B1432" s="144">
        <v>54100437</v>
      </c>
      <c r="C1432" s="137">
        <v>1341</v>
      </c>
    </row>
    <row r="1433" spans="1:3" x14ac:dyDescent="0.25">
      <c r="A1433" s="135">
        <v>1569</v>
      </c>
      <c r="B1433" s="138">
        <v>54120829</v>
      </c>
      <c r="C1433" s="137">
        <v>1277</v>
      </c>
    </row>
    <row r="1434" spans="1:3" x14ac:dyDescent="0.25">
      <c r="A1434" s="148">
        <v>1569</v>
      </c>
      <c r="B1434" s="138">
        <v>34192473</v>
      </c>
      <c r="C1434" s="137">
        <v>1133</v>
      </c>
    </row>
    <row r="1435" spans="1:3" x14ac:dyDescent="0.25">
      <c r="A1435" s="140">
        <v>1568</v>
      </c>
      <c r="B1435" s="139">
        <v>44187670</v>
      </c>
      <c r="C1435" s="137">
        <v>1454</v>
      </c>
    </row>
    <row r="1436" spans="1:3" x14ac:dyDescent="0.25">
      <c r="A1436" s="139">
        <v>1568</v>
      </c>
      <c r="B1436" s="139">
        <v>44173814</v>
      </c>
      <c r="C1436" s="137">
        <v>1451</v>
      </c>
    </row>
    <row r="1437" spans="1:3" x14ac:dyDescent="0.25">
      <c r="A1437" s="135">
        <v>1568</v>
      </c>
      <c r="B1437" s="138">
        <v>34184608</v>
      </c>
      <c r="C1437" s="137">
        <v>1418</v>
      </c>
    </row>
    <row r="1438" spans="1:3" x14ac:dyDescent="0.25">
      <c r="A1438" s="135">
        <v>1567</v>
      </c>
      <c r="B1438" s="143">
        <v>24162671</v>
      </c>
      <c r="C1438" s="137">
        <v>1592</v>
      </c>
    </row>
    <row r="1439" spans="1:3" x14ac:dyDescent="0.25">
      <c r="A1439" s="139">
        <v>1567</v>
      </c>
      <c r="B1439" s="139">
        <v>34165085</v>
      </c>
      <c r="C1439" s="137">
        <v>1421</v>
      </c>
    </row>
    <row r="1440" spans="1:3" x14ac:dyDescent="0.25">
      <c r="A1440" s="139">
        <v>1566</v>
      </c>
      <c r="B1440" s="139">
        <v>34187216</v>
      </c>
      <c r="C1440" s="137">
        <v>1470</v>
      </c>
    </row>
    <row r="1441" spans="1:3" x14ac:dyDescent="0.25">
      <c r="A1441" s="140">
        <v>1566</v>
      </c>
      <c r="B1441" s="136">
        <v>44174900</v>
      </c>
      <c r="C1441" s="137">
        <v>1283</v>
      </c>
    </row>
    <row r="1442" spans="1:3" x14ac:dyDescent="0.25">
      <c r="A1442" s="140">
        <v>1565</v>
      </c>
      <c r="B1442" s="139">
        <v>34185590</v>
      </c>
      <c r="C1442" s="137">
        <v>1418</v>
      </c>
    </row>
    <row r="1443" spans="1:3" x14ac:dyDescent="0.25">
      <c r="A1443" s="148">
        <v>1564</v>
      </c>
      <c r="B1443" s="139">
        <v>24161314</v>
      </c>
      <c r="C1443" s="137">
        <v>1656</v>
      </c>
    </row>
    <row r="1444" spans="1:3" x14ac:dyDescent="0.25">
      <c r="A1444" s="140">
        <v>1564</v>
      </c>
      <c r="B1444" s="139">
        <v>34118940</v>
      </c>
      <c r="C1444" s="137">
        <v>1531</v>
      </c>
    </row>
    <row r="1445" spans="1:3" x14ac:dyDescent="0.25">
      <c r="A1445" s="140">
        <v>1563</v>
      </c>
      <c r="B1445" s="138">
        <v>44159005</v>
      </c>
      <c r="C1445" s="137">
        <v>1444</v>
      </c>
    </row>
    <row r="1446" spans="1:3" x14ac:dyDescent="0.25">
      <c r="A1446" s="148">
        <v>1563</v>
      </c>
      <c r="B1446" s="136">
        <v>44100515</v>
      </c>
      <c r="C1446" s="137">
        <v>1366</v>
      </c>
    </row>
    <row r="1447" spans="1:3" x14ac:dyDescent="0.25">
      <c r="A1447" s="140">
        <v>1562</v>
      </c>
      <c r="B1447" s="136">
        <v>34186821</v>
      </c>
      <c r="C1447" s="137">
        <v>1613</v>
      </c>
    </row>
    <row r="1448" spans="1:3" x14ac:dyDescent="0.25">
      <c r="A1448" s="135">
        <v>1562</v>
      </c>
      <c r="B1448" s="138">
        <v>54149630</v>
      </c>
      <c r="C1448" s="137">
        <v>1387</v>
      </c>
    </row>
    <row r="1449" spans="1:3" x14ac:dyDescent="0.25">
      <c r="A1449" s="140">
        <v>1562</v>
      </c>
      <c r="B1449" s="136">
        <v>34168572</v>
      </c>
      <c r="C1449" s="137">
        <v>1379</v>
      </c>
    </row>
    <row r="1450" spans="1:3" x14ac:dyDescent="0.25">
      <c r="A1450" s="135">
        <v>1562</v>
      </c>
      <c r="B1450" s="143">
        <v>54161649</v>
      </c>
      <c r="C1450" s="137">
        <v>1306</v>
      </c>
    </row>
    <row r="1451" spans="1:3" x14ac:dyDescent="0.25">
      <c r="A1451" s="135">
        <v>1562</v>
      </c>
      <c r="B1451" s="136">
        <v>44129998</v>
      </c>
      <c r="C1451" s="137">
        <v>1248</v>
      </c>
    </row>
    <row r="1452" spans="1:3" x14ac:dyDescent="0.25">
      <c r="A1452" s="142">
        <v>1561</v>
      </c>
      <c r="B1452" s="136">
        <v>54106923</v>
      </c>
      <c r="C1452" s="137">
        <v>1460</v>
      </c>
    </row>
    <row r="1453" spans="1:3" x14ac:dyDescent="0.25">
      <c r="A1453" s="135">
        <v>1561</v>
      </c>
      <c r="B1453" s="136">
        <v>54110629</v>
      </c>
      <c r="C1453" s="137">
        <v>1407</v>
      </c>
    </row>
    <row r="1454" spans="1:3" x14ac:dyDescent="0.25">
      <c r="A1454" s="140">
        <v>1561</v>
      </c>
      <c r="B1454" s="141">
        <v>34169340</v>
      </c>
      <c r="C1454" s="137">
        <v>1374</v>
      </c>
    </row>
    <row r="1455" spans="1:3" x14ac:dyDescent="0.25">
      <c r="A1455" s="142">
        <v>1561</v>
      </c>
      <c r="B1455" s="143">
        <v>24242233</v>
      </c>
      <c r="C1455" s="137">
        <v>1321</v>
      </c>
    </row>
    <row r="1456" spans="1:3" x14ac:dyDescent="0.25">
      <c r="A1456" s="135">
        <v>1560</v>
      </c>
      <c r="B1456" s="139">
        <v>24242292</v>
      </c>
      <c r="C1456" s="137">
        <v>1371</v>
      </c>
    </row>
    <row r="1457" spans="1:3" x14ac:dyDescent="0.25">
      <c r="A1457" s="135">
        <v>1559</v>
      </c>
      <c r="B1457" s="139">
        <v>54110602</v>
      </c>
      <c r="C1457" s="137">
        <v>1544</v>
      </c>
    </row>
    <row r="1458" spans="1:3" x14ac:dyDescent="0.25">
      <c r="A1458" s="140">
        <v>1559</v>
      </c>
      <c r="B1458" s="139">
        <v>44174152</v>
      </c>
      <c r="C1458" s="137">
        <v>1419</v>
      </c>
    </row>
    <row r="1459" spans="1:3" x14ac:dyDescent="0.25">
      <c r="A1459" s="135">
        <v>1559</v>
      </c>
      <c r="B1459" s="141">
        <v>44191308</v>
      </c>
      <c r="C1459" s="137">
        <v>1400</v>
      </c>
    </row>
    <row r="1460" spans="1:3" x14ac:dyDescent="0.25">
      <c r="A1460" s="140">
        <v>1559</v>
      </c>
      <c r="B1460" s="139">
        <v>44167059</v>
      </c>
      <c r="C1460" s="137">
        <v>1367</v>
      </c>
    </row>
    <row r="1461" spans="1:3" x14ac:dyDescent="0.25">
      <c r="A1461" s="135">
        <v>1558</v>
      </c>
      <c r="B1461" s="139">
        <v>34140473</v>
      </c>
      <c r="C1461" s="137">
        <v>1592</v>
      </c>
    </row>
    <row r="1462" spans="1:3" x14ac:dyDescent="0.25">
      <c r="A1462" s="140">
        <v>1558</v>
      </c>
      <c r="B1462" s="141">
        <v>34103055</v>
      </c>
      <c r="C1462" s="137">
        <v>1531</v>
      </c>
    </row>
    <row r="1463" spans="1:3" x14ac:dyDescent="0.25">
      <c r="A1463" s="139">
        <v>1558</v>
      </c>
      <c r="B1463" s="139">
        <v>34136336</v>
      </c>
      <c r="C1463" s="137">
        <v>1481</v>
      </c>
    </row>
    <row r="1464" spans="1:3" x14ac:dyDescent="0.25">
      <c r="A1464" s="140">
        <v>1558</v>
      </c>
      <c r="B1464" s="145">
        <v>24234044</v>
      </c>
      <c r="C1464" s="137">
        <v>1425</v>
      </c>
    </row>
    <row r="1465" spans="1:3" x14ac:dyDescent="0.25">
      <c r="A1465" s="148">
        <v>1557</v>
      </c>
      <c r="B1465" s="143">
        <v>44146477</v>
      </c>
      <c r="C1465" s="137">
        <v>1397</v>
      </c>
    </row>
    <row r="1466" spans="1:3" x14ac:dyDescent="0.25">
      <c r="A1466" s="140">
        <v>1557</v>
      </c>
      <c r="B1466" s="136">
        <v>44130953</v>
      </c>
      <c r="C1466" s="137">
        <v>1371</v>
      </c>
    </row>
    <row r="1467" spans="1:3" x14ac:dyDescent="0.25">
      <c r="A1467" s="140">
        <v>1556</v>
      </c>
      <c r="B1467" s="139">
        <v>24276448</v>
      </c>
      <c r="C1467" s="137">
        <v>1601</v>
      </c>
    </row>
    <row r="1468" spans="1:3" x14ac:dyDescent="0.25">
      <c r="A1468" s="140">
        <v>1555</v>
      </c>
      <c r="B1468" s="136">
        <v>54117780</v>
      </c>
      <c r="C1468" s="137">
        <v>1365</v>
      </c>
    </row>
    <row r="1469" spans="1:3" x14ac:dyDescent="0.25">
      <c r="A1469" s="135">
        <v>1554</v>
      </c>
      <c r="B1469" s="138">
        <v>34111333</v>
      </c>
      <c r="C1469" s="137">
        <v>1877</v>
      </c>
    </row>
    <row r="1470" spans="1:3" x14ac:dyDescent="0.25">
      <c r="A1470" s="139">
        <v>1554</v>
      </c>
      <c r="B1470" s="139">
        <v>24218103</v>
      </c>
      <c r="C1470" s="137">
        <v>1487</v>
      </c>
    </row>
    <row r="1471" spans="1:3" x14ac:dyDescent="0.25">
      <c r="A1471" s="135">
        <v>1554</v>
      </c>
      <c r="B1471" s="136">
        <v>34125946</v>
      </c>
      <c r="C1471" s="137">
        <v>1461</v>
      </c>
    </row>
    <row r="1472" spans="1:3" x14ac:dyDescent="0.25">
      <c r="A1472" s="135">
        <v>1553</v>
      </c>
      <c r="B1472" s="147">
        <v>4195310</v>
      </c>
      <c r="C1472" s="137">
        <v>1530</v>
      </c>
    </row>
    <row r="1473" spans="1:3" x14ac:dyDescent="0.25">
      <c r="A1473" s="139">
        <v>1553</v>
      </c>
      <c r="B1473" s="139">
        <v>34103160</v>
      </c>
      <c r="C1473" s="137">
        <v>1508</v>
      </c>
    </row>
    <row r="1474" spans="1:3" x14ac:dyDescent="0.25">
      <c r="A1474" s="139">
        <v>1552</v>
      </c>
      <c r="B1474" s="139">
        <v>44155298</v>
      </c>
      <c r="C1474" s="137">
        <v>1618</v>
      </c>
    </row>
    <row r="1475" spans="1:3" x14ac:dyDescent="0.25">
      <c r="A1475" s="140">
        <v>1552</v>
      </c>
      <c r="B1475" s="138">
        <v>24172740</v>
      </c>
      <c r="C1475" s="137">
        <v>1539</v>
      </c>
    </row>
    <row r="1476" spans="1:3" x14ac:dyDescent="0.25">
      <c r="A1476" s="135">
        <v>1552</v>
      </c>
      <c r="B1476" s="136">
        <v>34189634</v>
      </c>
      <c r="C1476" s="137">
        <v>1533</v>
      </c>
    </row>
    <row r="1477" spans="1:3" x14ac:dyDescent="0.25">
      <c r="A1477" s="135">
        <v>1551</v>
      </c>
      <c r="B1477" s="147">
        <v>44147864</v>
      </c>
      <c r="C1477" s="137">
        <v>1722</v>
      </c>
    </row>
    <row r="1478" spans="1:3" x14ac:dyDescent="0.25">
      <c r="A1478" s="140">
        <v>1551</v>
      </c>
      <c r="B1478" s="145">
        <v>54177294</v>
      </c>
      <c r="C1478" s="137">
        <v>1583</v>
      </c>
    </row>
    <row r="1479" spans="1:3" x14ac:dyDescent="0.25">
      <c r="A1479" s="140">
        <v>1550</v>
      </c>
      <c r="B1479" s="139">
        <v>24246310</v>
      </c>
      <c r="C1479" s="137">
        <v>1618</v>
      </c>
    </row>
    <row r="1480" spans="1:3" x14ac:dyDescent="0.25">
      <c r="A1480" s="140">
        <v>1550</v>
      </c>
      <c r="B1480" s="141">
        <v>44130996</v>
      </c>
      <c r="C1480" s="137">
        <v>1481</v>
      </c>
    </row>
    <row r="1481" spans="1:3" x14ac:dyDescent="0.25">
      <c r="A1481" s="140">
        <v>1550</v>
      </c>
      <c r="B1481" s="136">
        <v>34182427</v>
      </c>
      <c r="C1481" s="137">
        <v>1406</v>
      </c>
    </row>
    <row r="1482" spans="1:3" x14ac:dyDescent="0.25">
      <c r="A1482" s="140">
        <v>1549</v>
      </c>
      <c r="B1482" s="141">
        <v>44131321</v>
      </c>
      <c r="C1482" s="137">
        <v>1539</v>
      </c>
    </row>
    <row r="1483" spans="1:3" x14ac:dyDescent="0.25">
      <c r="A1483" s="148">
        <v>1549</v>
      </c>
      <c r="B1483" s="139">
        <v>34196770</v>
      </c>
      <c r="C1483" s="137">
        <v>1536</v>
      </c>
    </row>
    <row r="1484" spans="1:3" x14ac:dyDescent="0.25">
      <c r="A1484" s="140">
        <v>1549</v>
      </c>
      <c r="B1484" s="139">
        <v>44161662</v>
      </c>
      <c r="C1484" s="137">
        <v>1483</v>
      </c>
    </row>
    <row r="1485" spans="1:3" x14ac:dyDescent="0.25">
      <c r="A1485" s="140">
        <v>1547</v>
      </c>
      <c r="B1485" s="141">
        <v>24242225</v>
      </c>
      <c r="C1485" s="137">
        <v>1503</v>
      </c>
    </row>
    <row r="1486" spans="1:3" x14ac:dyDescent="0.25">
      <c r="A1486" s="139">
        <v>1547</v>
      </c>
      <c r="B1486" s="139">
        <v>24585050</v>
      </c>
      <c r="C1486" s="137">
        <v>1406</v>
      </c>
    </row>
    <row r="1487" spans="1:3" x14ac:dyDescent="0.25">
      <c r="A1487" s="135">
        <v>1547</v>
      </c>
      <c r="B1487" s="139">
        <v>24236357</v>
      </c>
      <c r="C1487" s="137">
        <v>1368</v>
      </c>
    </row>
    <row r="1488" spans="1:3" x14ac:dyDescent="0.25">
      <c r="A1488" s="140">
        <v>1547</v>
      </c>
      <c r="B1488" s="141">
        <v>44175205</v>
      </c>
      <c r="C1488" s="137">
        <v>1339</v>
      </c>
    </row>
    <row r="1489" spans="1:3" x14ac:dyDescent="0.25">
      <c r="A1489" s="140">
        <v>1547</v>
      </c>
      <c r="B1489" s="139">
        <v>34180580</v>
      </c>
      <c r="C1489" s="137">
        <v>1224</v>
      </c>
    </row>
    <row r="1490" spans="1:3" x14ac:dyDescent="0.25">
      <c r="A1490" s="135">
        <v>1546</v>
      </c>
      <c r="B1490" s="138">
        <v>44155190</v>
      </c>
      <c r="C1490" s="137">
        <v>1602</v>
      </c>
    </row>
    <row r="1491" spans="1:3" x14ac:dyDescent="0.25">
      <c r="A1491" s="140">
        <v>1546</v>
      </c>
      <c r="B1491" s="136">
        <v>34162264</v>
      </c>
      <c r="C1491" s="137">
        <v>1451</v>
      </c>
    </row>
    <row r="1492" spans="1:3" x14ac:dyDescent="0.25">
      <c r="A1492" s="135">
        <v>1546</v>
      </c>
      <c r="B1492" s="136">
        <v>34162434</v>
      </c>
      <c r="C1492" s="137">
        <v>1399</v>
      </c>
    </row>
    <row r="1493" spans="1:3" x14ac:dyDescent="0.25">
      <c r="A1493" s="139">
        <v>1546</v>
      </c>
      <c r="B1493" s="139">
        <v>34185361</v>
      </c>
      <c r="C1493" s="137">
        <v>1377</v>
      </c>
    </row>
    <row r="1494" spans="1:3" x14ac:dyDescent="0.25">
      <c r="A1494" s="135">
        <v>1546</v>
      </c>
      <c r="B1494" s="136">
        <v>44131259</v>
      </c>
      <c r="C1494" s="137">
        <v>1330</v>
      </c>
    </row>
    <row r="1495" spans="1:3" x14ac:dyDescent="0.25">
      <c r="A1495" s="140">
        <v>1545</v>
      </c>
      <c r="B1495" s="138">
        <v>44162359</v>
      </c>
      <c r="C1495" s="137">
        <v>1550</v>
      </c>
    </row>
    <row r="1496" spans="1:3" x14ac:dyDescent="0.25">
      <c r="A1496" s="140">
        <v>1545</v>
      </c>
      <c r="B1496" s="139">
        <v>34161225</v>
      </c>
      <c r="C1496" s="137">
        <v>1469</v>
      </c>
    </row>
    <row r="1497" spans="1:3" x14ac:dyDescent="0.25">
      <c r="A1497" s="135">
        <v>1545</v>
      </c>
      <c r="B1497" s="138">
        <v>24272892</v>
      </c>
      <c r="C1497" s="137">
        <v>1362</v>
      </c>
    </row>
    <row r="1498" spans="1:3" x14ac:dyDescent="0.25">
      <c r="A1498" s="140">
        <v>1544</v>
      </c>
      <c r="B1498" s="145">
        <v>34131881</v>
      </c>
      <c r="C1498" s="137">
        <v>1582</v>
      </c>
    </row>
    <row r="1499" spans="1:3" x14ac:dyDescent="0.25">
      <c r="A1499" s="140">
        <v>1544</v>
      </c>
      <c r="B1499" s="139">
        <v>24210234</v>
      </c>
      <c r="C1499" s="137">
        <v>1410</v>
      </c>
    </row>
    <row r="1500" spans="1:3" x14ac:dyDescent="0.25">
      <c r="A1500" s="140">
        <v>1544</v>
      </c>
      <c r="B1500" s="141">
        <v>24242217</v>
      </c>
      <c r="C1500" s="137">
        <v>1395</v>
      </c>
    </row>
    <row r="1501" spans="1:3" x14ac:dyDescent="0.25">
      <c r="A1501" s="139">
        <v>1544</v>
      </c>
      <c r="B1501" s="139">
        <v>54125812</v>
      </c>
      <c r="C1501" s="137">
        <v>1377</v>
      </c>
    </row>
    <row r="1502" spans="1:3" x14ac:dyDescent="0.25">
      <c r="A1502" s="140">
        <v>1544</v>
      </c>
      <c r="B1502" s="144">
        <v>44171510</v>
      </c>
      <c r="C1502" s="137">
        <v>1339</v>
      </c>
    </row>
    <row r="1503" spans="1:3" x14ac:dyDescent="0.25">
      <c r="A1503" s="140">
        <v>1543</v>
      </c>
      <c r="B1503" s="139">
        <v>24152692</v>
      </c>
      <c r="C1503" s="137">
        <v>1488</v>
      </c>
    </row>
    <row r="1504" spans="1:3" x14ac:dyDescent="0.25">
      <c r="A1504" s="140">
        <v>1542</v>
      </c>
      <c r="B1504" s="136">
        <v>4170792</v>
      </c>
      <c r="C1504" s="137">
        <v>1568</v>
      </c>
    </row>
    <row r="1505" spans="1:3" x14ac:dyDescent="0.25">
      <c r="A1505" s="135">
        <v>1542</v>
      </c>
      <c r="B1505" s="139">
        <v>44123647</v>
      </c>
      <c r="C1505" s="137">
        <v>1389</v>
      </c>
    </row>
    <row r="1506" spans="1:3" x14ac:dyDescent="0.25">
      <c r="A1506" s="140">
        <v>1542</v>
      </c>
      <c r="B1506" s="147">
        <v>44183348</v>
      </c>
      <c r="C1506" s="137">
        <v>1339</v>
      </c>
    </row>
    <row r="1507" spans="1:3" x14ac:dyDescent="0.25">
      <c r="A1507" s="140">
        <v>1541</v>
      </c>
      <c r="B1507" s="141">
        <v>24152803</v>
      </c>
      <c r="C1507" s="137">
        <v>1607</v>
      </c>
    </row>
    <row r="1508" spans="1:3" x14ac:dyDescent="0.25">
      <c r="A1508" s="135">
        <v>1540</v>
      </c>
      <c r="B1508" s="143">
        <v>54169798</v>
      </c>
      <c r="C1508" s="137">
        <v>1437</v>
      </c>
    </row>
    <row r="1509" spans="1:3" x14ac:dyDescent="0.25">
      <c r="A1509" s="135">
        <v>1540</v>
      </c>
      <c r="B1509" s="145">
        <v>54176085</v>
      </c>
      <c r="C1509" s="137">
        <v>1432</v>
      </c>
    </row>
    <row r="1510" spans="1:3" x14ac:dyDescent="0.25">
      <c r="A1510" s="142">
        <v>1540</v>
      </c>
      <c r="B1510" s="147">
        <v>24239313</v>
      </c>
      <c r="C1510" s="137">
        <v>1368</v>
      </c>
    </row>
    <row r="1511" spans="1:3" x14ac:dyDescent="0.25">
      <c r="A1511" s="140">
        <v>1540</v>
      </c>
      <c r="B1511" s="141">
        <v>25851187</v>
      </c>
      <c r="C1511" s="137">
        <v>1193</v>
      </c>
    </row>
    <row r="1512" spans="1:3" x14ac:dyDescent="0.25">
      <c r="A1512" s="140">
        <v>1539</v>
      </c>
      <c r="B1512" s="141">
        <v>44180691</v>
      </c>
      <c r="C1512" s="137">
        <v>1514</v>
      </c>
    </row>
    <row r="1513" spans="1:3" x14ac:dyDescent="0.25">
      <c r="A1513" s="135">
        <v>1539</v>
      </c>
      <c r="B1513" s="145">
        <v>44175604</v>
      </c>
      <c r="C1513" s="137">
        <v>1424</v>
      </c>
    </row>
    <row r="1514" spans="1:3" x14ac:dyDescent="0.25">
      <c r="A1514" s="140">
        <v>1538</v>
      </c>
      <c r="B1514" s="145">
        <v>54154014</v>
      </c>
      <c r="C1514" s="137">
        <v>1489</v>
      </c>
    </row>
    <row r="1515" spans="1:3" x14ac:dyDescent="0.25">
      <c r="A1515" s="139">
        <v>1537</v>
      </c>
      <c r="B1515" s="139">
        <v>44175043</v>
      </c>
      <c r="C1515" s="137">
        <v>1439</v>
      </c>
    </row>
    <row r="1516" spans="1:3" x14ac:dyDescent="0.25">
      <c r="A1516" s="140">
        <v>1537</v>
      </c>
      <c r="B1516" s="145">
        <v>54176581</v>
      </c>
      <c r="C1516" s="137">
        <v>1400</v>
      </c>
    </row>
    <row r="1517" spans="1:3" x14ac:dyDescent="0.25">
      <c r="A1517" s="140">
        <v>1536</v>
      </c>
      <c r="B1517" s="141">
        <v>24104000</v>
      </c>
      <c r="C1517" s="137">
        <v>1623</v>
      </c>
    </row>
    <row r="1518" spans="1:3" x14ac:dyDescent="0.25">
      <c r="A1518" s="135">
        <v>1536</v>
      </c>
      <c r="B1518" s="139">
        <v>44105088</v>
      </c>
      <c r="C1518" s="137">
        <v>1269</v>
      </c>
    </row>
    <row r="1519" spans="1:3" x14ac:dyDescent="0.25">
      <c r="A1519" s="140">
        <v>1535</v>
      </c>
      <c r="B1519" s="143">
        <v>44169388</v>
      </c>
      <c r="C1519" s="137">
        <v>1336</v>
      </c>
    </row>
    <row r="1520" spans="1:3" x14ac:dyDescent="0.25">
      <c r="A1520" s="140">
        <v>1534</v>
      </c>
      <c r="B1520" s="141">
        <v>24222909</v>
      </c>
      <c r="C1520" s="137">
        <v>1378</v>
      </c>
    </row>
    <row r="1521" spans="1:3" x14ac:dyDescent="0.25">
      <c r="A1521" s="139">
        <v>1534</v>
      </c>
      <c r="B1521" s="139">
        <v>24250597</v>
      </c>
      <c r="C1521" s="137">
        <v>1378</v>
      </c>
    </row>
    <row r="1522" spans="1:3" x14ac:dyDescent="0.25">
      <c r="A1522" s="140">
        <v>1534</v>
      </c>
      <c r="B1522" s="136">
        <v>44146388</v>
      </c>
      <c r="C1522" s="137">
        <v>1311</v>
      </c>
    </row>
    <row r="1523" spans="1:3" x14ac:dyDescent="0.25">
      <c r="A1523" s="135">
        <v>1533</v>
      </c>
      <c r="B1523" s="139">
        <v>44129831</v>
      </c>
      <c r="C1523" s="137">
        <v>1457</v>
      </c>
    </row>
    <row r="1524" spans="1:3" x14ac:dyDescent="0.25">
      <c r="A1524" s="135">
        <v>1533</v>
      </c>
      <c r="B1524" s="139">
        <v>44152574</v>
      </c>
      <c r="C1524" s="137">
        <v>1398</v>
      </c>
    </row>
    <row r="1525" spans="1:3" x14ac:dyDescent="0.25">
      <c r="A1525" s="135">
        <v>1533</v>
      </c>
      <c r="B1525" s="139">
        <v>44129572</v>
      </c>
      <c r="C1525" s="137">
        <v>1361</v>
      </c>
    </row>
    <row r="1526" spans="1:3" x14ac:dyDescent="0.25">
      <c r="A1526" s="140">
        <v>1533</v>
      </c>
      <c r="B1526" s="141">
        <v>54147220</v>
      </c>
      <c r="C1526" s="137">
        <v>1287</v>
      </c>
    </row>
    <row r="1527" spans="1:3" x14ac:dyDescent="0.25">
      <c r="A1527" s="135">
        <v>1532</v>
      </c>
      <c r="B1527" s="139">
        <v>44180012</v>
      </c>
      <c r="C1527" s="137">
        <v>1648</v>
      </c>
    </row>
    <row r="1528" spans="1:3" x14ac:dyDescent="0.25">
      <c r="A1528" s="139">
        <v>1532</v>
      </c>
      <c r="B1528" s="139">
        <v>44183437</v>
      </c>
      <c r="C1528" s="137">
        <v>1476</v>
      </c>
    </row>
    <row r="1529" spans="1:3" x14ac:dyDescent="0.25">
      <c r="A1529" s="140">
        <v>1532</v>
      </c>
      <c r="B1529" s="138">
        <v>44102259</v>
      </c>
      <c r="C1529" s="137">
        <v>1433</v>
      </c>
    </row>
    <row r="1530" spans="1:3" x14ac:dyDescent="0.25">
      <c r="A1530" s="140">
        <v>1532</v>
      </c>
      <c r="B1530" s="139">
        <v>44131623</v>
      </c>
      <c r="C1530" s="137">
        <v>1392</v>
      </c>
    </row>
    <row r="1531" spans="1:3" x14ac:dyDescent="0.25">
      <c r="A1531" s="135">
        <v>1532</v>
      </c>
      <c r="B1531" s="138">
        <v>44131135</v>
      </c>
      <c r="C1531" s="137">
        <v>1345</v>
      </c>
    </row>
    <row r="1532" spans="1:3" x14ac:dyDescent="0.25">
      <c r="A1532" s="142">
        <v>1532</v>
      </c>
      <c r="B1532" s="136">
        <v>54103665</v>
      </c>
      <c r="C1532" s="137">
        <v>1305</v>
      </c>
    </row>
    <row r="1533" spans="1:3" x14ac:dyDescent="0.25">
      <c r="A1533" s="135">
        <v>1531</v>
      </c>
      <c r="B1533" s="138">
        <v>11608854</v>
      </c>
      <c r="C1533" s="137">
        <v>1407</v>
      </c>
    </row>
    <row r="1534" spans="1:3" x14ac:dyDescent="0.25">
      <c r="A1534" s="140">
        <v>1531</v>
      </c>
      <c r="B1534" s="141">
        <v>44158734</v>
      </c>
      <c r="C1534" s="137">
        <v>1344</v>
      </c>
    </row>
    <row r="1535" spans="1:3" x14ac:dyDescent="0.25">
      <c r="A1535" s="140">
        <v>1530</v>
      </c>
      <c r="B1535" s="141">
        <v>4170580</v>
      </c>
      <c r="C1535" s="137">
        <v>1532</v>
      </c>
    </row>
    <row r="1536" spans="1:3" x14ac:dyDescent="0.25">
      <c r="A1536" s="140">
        <v>1530</v>
      </c>
      <c r="B1536" s="139">
        <v>24205354</v>
      </c>
      <c r="C1536" s="137">
        <v>1527</v>
      </c>
    </row>
    <row r="1537" spans="1:3" x14ac:dyDescent="0.25">
      <c r="A1537" s="135">
        <v>1530</v>
      </c>
      <c r="B1537" s="139">
        <v>54155533</v>
      </c>
      <c r="C1537" s="137">
        <v>1399</v>
      </c>
    </row>
    <row r="1538" spans="1:3" x14ac:dyDescent="0.25">
      <c r="A1538" s="135">
        <v>1530</v>
      </c>
      <c r="B1538" s="139">
        <v>44153775</v>
      </c>
      <c r="C1538" s="137">
        <v>1344</v>
      </c>
    </row>
    <row r="1539" spans="1:3" x14ac:dyDescent="0.25">
      <c r="A1539" s="140">
        <v>1529</v>
      </c>
      <c r="B1539" s="143">
        <v>34211209</v>
      </c>
      <c r="C1539" s="137">
        <v>1381</v>
      </c>
    </row>
    <row r="1540" spans="1:3" x14ac:dyDescent="0.25">
      <c r="A1540" s="142">
        <v>1529</v>
      </c>
      <c r="B1540" s="138">
        <v>44131593</v>
      </c>
      <c r="C1540" s="137">
        <v>1362</v>
      </c>
    </row>
    <row r="1541" spans="1:3" x14ac:dyDescent="0.25">
      <c r="A1541" s="140">
        <v>1529</v>
      </c>
      <c r="B1541" s="147">
        <v>44131798</v>
      </c>
      <c r="C1541" s="137">
        <v>1328</v>
      </c>
    </row>
    <row r="1542" spans="1:3" x14ac:dyDescent="0.25">
      <c r="A1542" s="142">
        <v>1528</v>
      </c>
      <c r="B1542" s="139">
        <v>34150746</v>
      </c>
      <c r="C1542" s="137">
        <v>1669</v>
      </c>
    </row>
    <row r="1543" spans="1:3" x14ac:dyDescent="0.25">
      <c r="A1543" s="142">
        <v>1528</v>
      </c>
      <c r="B1543" s="143">
        <v>34211187</v>
      </c>
      <c r="C1543" s="137">
        <v>1403</v>
      </c>
    </row>
    <row r="1544" spans="1:3" x14ac:dyDescent="0.25">
      <c r="A1544" s="140">
        <v>1528</v>
      </c>
      <c r="B1544" s="139">
        <v>54155002</v>
      </c>
      <c r="C1544" s="137">
        <v>1240</v>
      </c>
    </row>
    <row r="1545" spans="1:3" x14ac:dyDescent="0.25">
      <c r="A1545" s="135">
        <v>1528</v>
      </c>
      <c r="B1545" s="136">
        <v>34188522</v>
      </c>
      <c r="C1545" s="137">
        <v>1238</v>
      </c>
    </row>
    <row r="1546" spans="1:3" x14ac:dyDescent="0.25">
      <c r="A1546" s="140">
        <v>1527</v>
      </c>
      <c r="B1546" s="147">
        <v>34162329</v>
      </c>
      <c r="C1546" s="137">
        <v>1451</v>
      </c>
    </row>
    <row r="1547" spans="1:3" x14ac:dyDescent="0.25">
      <c r="A1547" s="139">
        <v>1527</v>
      </c>
      <c r="B1547" s="139">
        <v>44175493</v>
      </c>
      <c r="C1547" s="137">
        <v>1409</v>
      </c>
    </row>
    <row r="1548" spans="1:3" x14ac:dyDescent="0.25">
      <c r="A1548" s="140">
        <v>1527</v>
      </c>
      <c r="B1548" s="147">
        <v>34185019</v>
      </c>
      <c r="C1548" s="137">
        <v>1335</v>
      </c>
    </row>
    <row r="1549" spans="1:3" x14ac:dyDescent="0.25">
      <c r="A1549" s="140">
        <v>1527</v>
      </c>
      <c r="B1549" s="145">
        <v>54187184</v>
      </c>
      <c r="C1549" s="137">
        <v>1313</v>
      </c>
    </row>
    <row r="1550" spans="1:3" x14ac:dyDescent="0.25">
      <c r="A1550" s="135">
        <v>1526</v>
      </c>
      <c r="B1550" s="139">
        <v>54112125</v>
      </c>
      <c r="C1550" s="137">
        <v>1470</v>
      </c>
    </row>
    <row r="1551" spans="1:3" x14ac:dyDescent="0.25">
      <c r="A1551" s="140">
        <v>1526</v>
      </c>
      <c r="B1551" s="147">
        <v>44131615</v>
      </c>
      <c r="C1551" s="137">
        <v>1329</v>
      </c>
    </row>
    <row r="1552" spans="1:3" x14ac:dyDescent="0.25">
      <c r="A1552" s="139">
        <v>1525</v>
      </c>
      <c r="B1552" s="139">
        <v>44148089</v>
      </c>
      <c r="C1552" s="137">
        <v>1697</v>
      </c>
    </row>
    <row r="1553" spans="1:3" x14ac:dyDescent="0.25">
      <c r="A1553" s="135">
        <v>1525</v>
      </c>
      <c r="B1553" s="139">
        <v>44105215</v>
      </c>
      <c r="C1553" s="137">
        <v>1505</v>
      </c>
    </row>
    <row r="1554" spans="1:3" x14ac:dyDescent="0.25">
      <c r="A1554" s="135">
        <v>1525</v>
      </c>
      <c r="B1554" s="143">
        <v>24149233</v>
      </c>
      <c r="C1554" s="137">
        <v>1497</v>
      </c>
    </row>
    <row r="1555" spans="1:3" x14ac:dyDescent="0.25">
      <c r="A1555" s="140">
        <v>1525</v>
      </c>
      <c r="B1555" s="145">
        <v>34190896</v>
      </c>
      <c r="C1555" s="137">
        <v>1322</v>
      </c>
    </row>
    <row r="1556" spans="1:3" x14ac:dyDescent="0.25">
      <c r="A1556" s="139">
        <v>1525</v>
      </c>
      <c r="B1556" s="139">
        <v>54191602</v>
      </c>
      <c r="C1556" s="137">
        <v>1231</v>
      </c>
    </row>
    <row r="1557" spans="1:3" x14ac:dyDescent="0.25">
      <c r="A1557" s="135">
        <v>1524</v>
      </c>
      <c r="B1557" s="139">
        <v>54138108</v>
      </c>
      <c r="C1557" s="137">
        <v>1147</v>
      </c>
    </row>
    <row r="1558" spans="1:3" x14ac:dyDescent="0.25">
      <c r="A1558" s="135">
        <v>1523</v>
      </c>
      <c r="B1558" s="139">
        <v>24234010</v>
      </c>
      <c r="C1558" s="137">
        <v>1605</v>
      </c>
    </row>
    <row r="1559" spans="1:3" x14ac:dyDescent="0.25">
      <c r="A1559" s="140">
        <v>1523</v>
      </c>
      <c r="B1559" s="136">
        <v>24218081</v>
      </c>
      <c r="C1559" s="137">
        <v>1353</v>
      </c>
    </row>
    <row r="1560" spans="1:3" x14ac:dyDescent="0.25">
      <c r="A1560" s="148">
        <v>1523</v>
      </c>
      <c r="B1560" s="141">
        <v>24218090</v>
      </c>
      <c r="C1560" s="137">
        <v>1259</v>
      </c>
    </row>
    <row r="1561" spans="1:3" x14ac:dyDescent="0.25">
      <c r="A1561" s="140">
        <v>1522</v>
      </c>
      <c r="B1561" s="139">
        <v>44147856</v>
      </c>
      <c r="C1561" s="137">
        <v>1630</v>
      </c>
    </row>
    <row r="1562" spans="1:3" x14ac:dyDescent="0.25">
      <c r="A1562" s="140">
        <v>1522</v>
      </c>
      <c r="B1562" s="136">
        <v>24227633</v>
      </c>
      <c r="C1562" s="137">
        <v>1442</v>
      </c>
    </row>
    <row r="1563" spans="1:3" x14ac:dyDescent="0.25">
      <c r="A1563" s="135">
        <v>1522</v>
      </c>
      <c r="B1563" s="139">
        <v>44158181</v>
      </c>
      <c r="C1563" s="137">
        <v>1345</v>
      </c>
    </row>
    <row r="1564" spans="1:3" x14ac:dyDescent="0.25">
      <c r="A1564" s="142">
        <v>1521</v>
      </c>
      <c r="B1564" s="138">
        <v>24210226</v>
      </c>
      <c r="C1564" s="137">
        <v>1459</v>
      </c>
    </row>
    <row r="1565" spans="1:3" x14ac:dyDescent="0.25">
      <c r="A1565" s="135">
        <v>1521</v>
      </c>
      <c r="B1565" s="143">
        <v>54138167</v>
      </c>
      <c r="C1565" s="137">
        <v>1408</v>
      </c>
    </row>
    <row r="1566" spans="1:3" x14ac:dyDescent="0.25">
      <c r="A1566" s="140">
        <v>1520</v>
      </c>
      <c r="B1566" s="139">
        <v>44192800</v>
      </c>
      <c r="C1566" s="137">
        <v>1648</v>
      </c>
    </row>
    <row r="1567" spans="1:3" x14ac:dyDescent="0.25">
      <c r="A1567" s="140">
        <v>1520</v>
      </c>
      <c r="B1567" s="139">
        <v>44136641</v>
      </c>
      <c r="C1567" s="137">
        <v>1566</v>
      </c>
    </row>
    <row r="1568" spans="1:3" x14ac:dyDescent="0.25">
      <c r="A1568" s="140">
        <v>1520</v>
      </c>
      <c r="B1568" s="138">
        <v>44126697</v>
      </c>
      <c r="C1568" s="137">
        <v>1524</v>
      </c>
    </row>
    <row r="1569" spans="1:3" x14ac:dyDescent="0.25">
      <c r="A1569" s="140">
        <v>1520</v>
      </c>
      <c r="B1569" s="145">
        <v>34103152</v>
      </c>
      <c r="C1569" s="137">
        <v>1386</v>
      </c>
    </row>
    <row r="1570" spans="1:3" x14ac:dyDescent="0.25">
      <c r="A1570" s="140">
        <v>1520</v>
      </c>
      <c r="B1570" s="136">
        <v>34211160</v>
      </c>
      <c r="C1570" s="137">
        <v>1240</v>
      </c>
    </row>
    <row r="1571" spans="1:3" x14ac:dyDescent="0.25">
      <c r="A1571" s="140">
        <v>1519</v>
      </c>
      <c r="B1571" s="136">
        <v>44136307</v>
      </c>
      <c r="C1571" s="137">
        <v>1513</v>
      </c>
    </row>
    <row r="1572" spans="1:3" x14ac:dyDescent="0.25">
      <c r="A1572" s="135">
        <v>1519</v>
      </c>
      <c r="B1572" s="145">
        <v>24236420</v>
      </c>
      <c r="C1572" s="137">
        <v>1470</v>
      </c>
    </row>
    <row r="1573" spans="1:3" x14ac:dyDescent="0.25">
      <c r="A1573" s="140">
        <v>1519</v>
      </c>
      <c r="B1573" s="139">
        <v>54138035</v>
      </c>
      <c r="C1573" s="137">
        <v>1439</v>
      </c>
    </row>
    <row r="1574" spans="1:3" x14ac:dyDescent="0.25">
      <c r="A1574" s="140">
        <v>1519</v>
      </c>
      <c r="B1574" s="138">
        <v>54146720</v>
      </c>
      <c r="C1574" s="137">
        <v>1437</v>
      </c>
    </row>
    <row r="1575" spans="1:3" x14ac:dyDescent="0.25">
      <c r="A1575" s="142">
        <v>1519</v>
      </c>
      <c r="B1575" s="143">
        <v>54167701</v>
      </c>
      <c r="C1575" s="137">
        <v>1388</v>
      </c>
    </row>
    <row r="1576" spans="1:3" x14ac:dyDescent="0.25">
      <c r="A1576" s="135">
        <v>1519</v>
      </c>
      <c r="B1576" s="139">
        <v>44117043</v>
      </c>
      <c r="C1576" s="137">
        <v>1298</v>
      </c>
    </row>
    <row r="1577" spans="1:3" x14ac:dyDescent="0.25">
      <c r="A1577" s="139">
        <v>1519</v>
      </c>
      <c r="B1577" s="139">
        <v>24273961</v>
      </c>
      <c r="C1577" s="137">
        <v>1202</v>
      </c>
    </row>
    <row r="1578" spans="1:3" x14ac:dyDescent="0.25">
      <c r="A1578" s="140">
        <v>1518</v>
      </c>
      <c r="B1578" s="136">
        <v>54154910</v>
      </c>
      <c r="C1578" s="137">
        <v>1363</v>
      </c>
    </row>
    <row r="1579" spans="1:3" x14ac:dyDescent="0.25">
      <c r="A1579" s="140">
        <v>1517</v>
      </c>
      <c r="B1579" s="136">
        <v>54123178</v>
      </c>
      <c r="C1579" s="137">
        <v>1501</v>
      </c>
    </row>
    <row r="1580" spans="1:3" x14ac:dyDescent="0.25">
      <c r="A1580" s="140">
        <v>1517</v>
      </c>
      <c r="B1580" s="139">
        <v>34177717</v>
      </c>
      <c r="C1580" s="137">
        <v>1338</v>
      </c>
    </row>
    <row r="1581" spans="1:3" x14ac:dyDescent="0.25">
      <c r="A1581" s="140">
        <v>1517</v>
      </c>
      <c r="B1581" s="139">
        <v>34177849</v>
      </c>
      <c r="C1581" s="137">
        <v>1306</v>
      </c>
    </row>
    <row r="1582" spans="1:3" x14ac:dyDescent="0.25">
      <c r="A1582" s="135">
        <v>1517</v>
      </c>
      <c r="B1582" s="136">
        <v>44129866</v>
      </c>
      <c r="C1582" s="137">
        <v>1245</v>
      </c>
    </row>
    <row r="1583" spans="1:3" x14ac:dyDescent="0.25">
      <c r="A1583" s="140">
        <v>1516</v>
      </c>
      <c r="B1583" s="145">
        <v>44164238</v>
      </c>
      <c r="C1583" s="137">
        <v>1445</v>
      </c>
    </row>
    <row r="1584" spans="1:3" x14ac:dyDescent="0.25">
      <c r="A1584" s="140">
        <v>1516</v>
      </c>
      <c r="B1584" s="145">
        <v>54191556</v>
      </c>
      <c r="C1584" s="137">
        <v>1367</v>
      </c>
    </row>
    <row r="1585" spans="1:3" x14ac:dyDescent="0.25">
      <c r="A1585" s="139">
        <v>1516</v>
      </c>
      <c r="B1585" s="139">
        <v>54117607</v>
      </c>
      <c r="C1585" s="137">
        <v>1339</v>
      </c>
    </row>
    <row r="1586" spans="1:3" x14ac:dyDescent="0.25">
      <c r="A1586" s="135">
        <v>1516</v>
      </c>
      <c r="B1586" s="138">
        <v>44175809</v>
      </c>
      <c r="C1586" s="137">
        <v>1338</v>
      </c>
    </row>
    <row r="1587" spans="1:3" x14ac:dyDescent="0.25">
      <c r="A1587" s="140">
        <v>1516</v>
      </c>
      <c r="B1587" s="138">
        <v>34188298</v>
      </c>
      <c r="C1587" s="137">
        <v>1301</v>
      </c>
    </row>
    <row r="1588" spans="1:3" x14ac:dyDescent="0.25">
      <c r="A1588" s="135">
        <v>1515</v>
      </c>
      <c r="B1588" s="136">
        <v>44130155</v>
      </c>
      <c r="C1588" s="137">
        <v>1455</v>
      </c>
    </row>
    <row r="1589" spans="1:3" x14ac:dyDescent="0.25">
      <c r="A1589" s="139">
        <v>1515</v>
      </c>
      <c r="B1589" s="139">
        <v>44172087</v>
      </c>
      <c r="C1589" s="137">
        <v>1421</v>
      </c>
    </row>
    <row r="1590" spans="1:3" x14ac:dyDescent="0.25">
      <c r="A1590" s="135">
        <v>1514</v>
      </c>
      <c r="B1590" s="138">
        <v>24175064</v>
      </c>
      <c r="C1590" s="137">
        <v>1462</v>
      </c>
    </row>
    <row r="1591" spans="1:3" x14ac:dyDescent="0.25">
      <c r="A1591" s="135">
        <v>1513</v>
      </c>
      <c r="B1591" s="147">
        <v>54145562</v>
      </c>
      <c r="C1591" s="137">
        <v>1493</v>
      </c>
    </row>
    <row r="1592" spans="1:3" x14ac:dyDescent="0.25">
      <c r="A1592" s="135">
        <v>1513</v>
      </c>
      <c r="B1592" s="147">
        <v>34178845</v>
      </c>
      <c r="C1592" s="137">
        <v>1378</v>
      </c>
    </row>
    <row r="1593" spans="1:3" x14ac:dyDescent="0.25">
      <c r="A1593" s="135">
        <v>1513</v>
      </c>
      <c r="B1593" s="136">
        <v>54145031</v>
      </c>
      <c r="C1593" s="137">
        <v>1331</v>
      </c>
    </row>
    <row r="1594" spans="1:3" x14ac:dyDescent="0.25">
      <c r="A1594" s="135">
        <v>1513</v>
      </c>
      <c r="B1594" s="139">
        <v>24234362</v>
      </c>
      <c r="C1594" s="137">
        <v>1293</v>
      </c>
    </row>
    <row r="1595" spans="1:3" x14ac:dyDescent="0.25">
      <c r="A1595" s="140">
        <v>1513</v>
      </c>
      <c r="B1595" s="145">
        <v>54117593</v>
      </c>
      <c r="C1595" s="137">
        <v>1264</v>
      </c>
    </row>
    <row r="1596" spans="1:3" x14ac:dyDescent="0.25">
      <c r="A1596" s="140">
        <v>1512</v>
      </c>
      <c r="B1596" s="138">
        <v>34187348</v>
      </c>
      <c r="C1596" s="137">
        <v>1374</v>
      </c>
    </row>
    <row r="1597" spans="1:3" x14ac:dyDescent="0.25">
      <c r="A1597" s="139">
        <v>1511</v>
      </c>
      <c r="B1597" s="139">
        <v>34188433</v>
      </c>
      <c r="C1597" s="137">
        <v>1470</v>
      </c>
    </row>
    <row r="1598" spans="1:3" x14ac:dyDescent="0.25">
      <c r="A1598" s="140">
        <v>1510</v>
      </c>
      <c r="B1598" s="141">
        <v>24175803</v>
      </c>
      <c r="C1598" s="137">
        <v>1454</v>
      </c>
    </row>
    <row r="1599" spans="1:3" x14ac:dyDescent="0.25">
      <c r="A1599" s="139">
        <v>1510</v>
      </c>
      <c r="B1599" s="139">
        <v>54165598</v>
      </c>
      <c r="C1599" s="137">
        <v>1431</v>
      </c>
    </row>
    <row r="1600" spans="1:3" x14ac:dyDescent="0.25">
      <c r="A1600" s="135">
        <v>1509</v>
      </c>
      <c r="B1600" s="147">
        <v>54138523</v>
      </c>
      <c r="C1600" s="137">
        <v>1311</v>
      </c>
    </row>
    <row r="1601" spans="1:3" x14ac:dyDescent="0.25">
      <c r="A1601" s="140">
        <v>1508</v>
      </c>
      <c r="B1601" s="139">
        <v>44174551</v>
      </c>
      <c r="C1601" s="137">
        <v>1411</v>
      </c>
    </row>
    <row r="1602" spans="1:3" x14ac:dyDescent="0.25">
      <c r="A1602" s="135">
        <v>1508</v>
      </c>
      <c r="B1602" s="139">
        <v>34186899</v>
      </c>
      <c r="C1602" s="137">
        <v>1405</v>
      </c>
    </row>
    <row r="1603" spans="1:3" x14ac:dyDescent="0.25">
      <c r="A1603" s="135">
        <v>1508</v>
      </c>
      <c r="B1603" s="141">
        <v>44155131</v>
      </c>
      <c r="C1603" s="137">
        <v>1401</v>
      </c>
    </row>
    <row r="1604" spans="1:3" x14ac:dyDescent="0.25">
      <c r="A1604" s="140">
        <v>1508</v>
      </c>
      <c r="B1604" s="147">
        <v>34182168</v>
      </c>
      <c r="C1604" s="137">
        <v>1269</v>
      </c>
    </row>
    <row r="1605" spans="1:3" x14ac:dyDescent="0.25">
      <c r="A1605" s="142">
        <v>1508</v>
      </c>
      <c r="B1605" s="136">
        <v>34182222</v>
      </c>
      <c r="C1605" s="137">
        <v>1268</v>
      </c>
    </row>
    <row r="1606" spans="1:3" x14ac:dyDescent="0.25">
      <c r="A1606" s="140">
        <v>1507</v>
      </c>
      <c r="B1606" s="141">
        <v>24218030</v>
      </c>
      <c r="C1606" s="137">
        <v>1343</v>
      </c>
    </row>
    <row r="1607" spans="1:3" x14ac:dyDescent="0.25">
      <c r="A1607" s="140">
        <v>1506</v>
      </c>
      <c r="B1607" s="136">
        <v>44192037</v>
      </c>
      <c r="C1607" s="137">
        <v>1612</v>
      </c>
    </row>
    <row r="1608" spans="1:3" x14ac:dyDescent="0.25">
      <c r="A1608" s="140">
        <v>1506</v>
      </c>
      <c r="B1608" s="138">
        <v>24131342</v>
      </c>
      <c r="C1608" s="137">
        <v>1607</v>
      </c>
    </row>
    <row r="1609" spans="1:3" x14ac:dyDescent="0.25">
      <c r="A1609" s="140">
        <v>1506</v>
      </c>
      <c r="B1609" s="144">
        <v>34195871</v>
      </c>
      <c r="C1609" s="137">
        <v>1358</v>
      </c>
    </row>
    <row r="1610" spans="1:3" x14ac:dyDescent="0.25">
      <c r="A1610" s="135">
        <v>1506</v>
      </c>
      <c r="B1610" s="147">
        <v>44146469</v>
      </c>
      <c r="C1610" s="137">
        <v>1331</v>
      </c>
    </row>
    <row r="1611" spans="1:3" x14ac:dyDescent="0.25">
      <c r="A1611" s="140">
        <v>1505</v>
      </c>
      <c r="B1611" s="145">
        <v>44133545</v>
      </c>
      <c r="C1611" s="137">
        <v>1680</v>
      </c>
    </row>
    <row r="1612" spans="1:3" x14ac:dyDescent="0.25">
      <c r="A1612" s="135">
        <v>1505</v>
      </c>
      <c r="B1612" s="139">
        <v>44172222</v>
      </c>
      <c r="C1612" s="137">
        <v>1636</v>
      </c>
    </row>
    <row r="1613" spans="1:3" x14ac:dyDescent="0.25">
      <c r="A1613" s="142">
        <v>1505</v>
      </c>
      <c r="B1613" s="138">
        <v>44159986</v>
      </c>
      <c r="C1613" s="137">
        <v>1483</v>
      </c>
    </row>
    <row r="1614" spans="1:3" x14ac:dyDescent="0.25">
      <c r="A1614" s="140">
        <v>1505</v>
      </c>
      <c r="B1614" s="138">
        <v>44170360</v>
      </c>
      <c r="C1614" s="137">
        <v>1454</v>
      </c>
    </row>
    <row r="1615" spans="1:3" x14ac:dyDescent="0.25">
      <c r="A1615" s="135">
        <v>1505</v>
      </c>
      <c r="B1615" s="139">
        <v>44130643</v>
      </c>
      <c r="C1615" s="137">
        <v>1348</v>
      </c>
    </row>
    <row r="1616" spans="1:3" x14ac:dyDescent="0.25">
      <c r="A1616" s="140">
        <v>1505</v>
      </c>
      <c r="B1616" s="138">
        <v>34181927</v>
      </c>
      <c r="C1616" s="137">
        <v>1286</v>
      </c>
    </row>
    <row r="1617" spans="1:3" x14ac:dyDescent="0.25">
      <c r="A1617" s="139">
        <v>1505</v>
      </c>
      <c r="B1617" s="139">
        <v>54137730</v>
      </c>
      <c r="C1617" s="137">
        <v>1272</v>
      </c>
    </row>
    <row r="1618" spans="1:3" x14ac:dyDescent="0.25">
      <c r="A1618" s="139">
        <v>1504</v>
      </c>
      <c r="B1618" s="139">
        <v>24192902</v>
      </c>
      <c r="C1618" s="137">
        <v>1892</v>
      </c>
    </row>
    <row r="1619" spans="1:3" x14ac:dyDescent="0.25">
      <c r="A1619" s="135">
        <v>1504</v>
      </c>
      <c r="B1619" s="136">
        <v>54103517</v>
      </c>
      <c r="C1619" s="137">
        <v>1284</v>
      </c>
    </row>
    <row r="1620" spans="1:3" x14ac:dyDescent="0.25">
      <c r="A1620" s="135">
        <v>1503</v>
      </c>
      <c r="B1620" s="138">
        <v>54137551</v>
      </c>
      <c r="C1620" s="137">
        <v>1404</v>
      </c>
    </row>
    <row r="1621" spans="1:3" x14ac:dyDescent="0.25">
      <c r="A1621" s="140">
        <v>1503</v>
      </c>
      <c r="B1621" s="139">
        <v>54112109</v>
      </c>
      <c r="C1621" s="137">
        <v>1185</v>
      </c>
    </row>
    <row r="1622" spans="1:3" x14ac:dyDescent="0.25">
      <c r="A1622" s="142">
        <v>1502</v>
      </c>
      <c r="B1622" s="145">
        <v>34184730</v>
      </c>
      <c r="C1622" s="137">
        <v>1355</v>
      </c>
    </row>
    <row r="1623" spans="1:3" x14ac:dyDescent="0.25">
      <c r="A1623" s="140">
        <v>1502</v>
      </c>
      <c r="B1623" s="136">
        <v>44148607</v>
      </c>
      <c r="C1623" s="137">
        <v>1323</v>
      </c>
    </row>
    <row r="1624" spans="1:3" x14ac:dyDescent="0.25">
      <c r="A1624" s="135">
        <v>1500</v>
      </c>
      <c r="B1624" s="138">
        <v>34182460</v>
      </c>
      <c r="C1624" s="137">
        <v>1387</v>
      </c>
    </row>
    <row r="1625" spans="1:3" x14ac:dyDescent="0.25">
      <c r="A1625" s="140">
        <v>1500</v>
      </c>
      <c r="B1625" s="136">
        <v>44151870</v>
      </c>
      <c r="C1625" s="137">
        <v>1342</v>
      </c>
    </row>
    <row r="1626" spans="1:3" x14ac:dyDescent="0.25">
      <c r="A1626" s="140">
        <v>1500</v>
      </c>
      <c r="B1626" s="145">
        <v>54172977</v>
      </c>
      <c r="C1626" s="137">
        <v>1306</v>
      </c>
    </row>
    <row r="1627" spans="1:3" x14ac:dyDescent="0.25">
      <c r="A1627" s="140">
        <v>1498</v>
      </c>
      <c r="B1627" s="136">
        <v>54106931</v>
      </c>
      <c r="C1627" s="137">
        <v>1645</v>
      </c>
    </row>
    <row r="1628" spans="1:3" x14ac:dyDescent="0.25">
      <c r="A1628" s="140">
        <v>1498</v>
      </c>
      <c r="B1628" s="138">
        <v>44130651</v>
      </c>
      <c r="C1628" s="137">
        <v>1461</v>
      </c>
    </row>
    <row r="1629" spans="1:3" x14ac:dyDescent="0.25">
      <c r="A1629" s="135">
        <v>1498</v>
      </c>
      <c r="B1629" s="139">
        <v>34119059</v>
      </c>
      <c r="C1629" s="137">
        <v>1412</v>
      </c>
    </row>
    <row r="1630" spans="1:3" x14ac:dyDescent="0.25">
      <c r="A1630" s="142">
        <v>1498</v>
      </c>
      <c r="B1630" s="139">
        <v>34129941</v>
      </c>
      <c r="C1630" s="137">
        <v>1357</v>
      </c>
    </row>
    <row r="1631" spans="1:3" x14ac:dyDescent="0.25">
      <c r="A1631" s="140">
        <v>1498</v>
      </c>
      <c r="B1631" s="138">
        <v>44139004</v>
      </c>
      <c r="C1631" s="137">
        <v>1332</v>
      </c>
    </row>
    <row r="1632" spans="1:3" x14ac:dyDescent="0.25">
      <c r="A1632" s="135">
        <v>1498</v>
      </c>
      <c r="B1632" s="138">
        <v>34172642</v>
      </c>
      <c r="C1632" s="137">
        <v>1272</v>
      </c>
    </row>
    <row r="1633" spans="1:3" x14ac:dyDescent="0.25">
      <c r="A1633" s="135">
        <v>1497</v>
      </c>
      <c r="B1633" s="136">
        <v>34139890</v>
      </c>
      <c r="C1633" s="137">
        <v>1530</v>
      </c>
    </row>
    <row r="1634" spans="1:3" x14ac:dyDescent="0.25">
      <c r="A1634" s="135">
        <v>1497</v>
      </c>
      <c r="B1634" s="139">
        <v>54107229</v>
      </c>
      <c r="C1634" s="137">
        <v>1497</v>
      </c>
    </row>
    <row r="1635" spans="1:3" x14ac:dyDescent="0.25">
      <c r="A1635" s="139">
        <v>1497</v>
      </c>
      <c r="B1635" s="139">
        <v>44154402</v>
      </c>
      <c r="C1635" s="137">
        <v>1390</v>
      </c>
    </row>
    <row r="1636" spans="1:3" x14ac:dyDescent="0.25">
      <c r="A1636" s="135">
        <v>1497</v>
      </c>
      <c r="B1636" s="141">
        <v>44113560</v>
      </c>
      <c r="C1636" s="137">
        <v>1276</v>
      </c>
    </row>
    <row r="1637" spans="1:3" x14ac:dyDescent="0.25">
      <c r="A1637" s="140">
        <v>1496</v>
      </c>
      <c r="B1637" s="139">
        <v>54191653</v>
      </c>
      <c r="C1637" s="137">
        <v>1379</v>
      </c>
    </row>
    <row r="1638" spans="1:3" x14ac:dyDescent="0.25">
      <c r="A1638" s="135">
        <v>1496</v>
      </c>
      <c r="B1638" s="147">
        <v>34198889</v>
      </c>
      <c r="C1638" s="137">
        <v>1272</v>
      </c>
    </row>
    <row r="1639" spans="1:3" x14ac:dyDescent="0.25">
      <c r="A1639" s="140">
        <v>1496</v>
      </c>
      <c r="B1639" s="141">
        <v>44175990</v>
      </c>
      <c r="C1639" s="137">
        <v>1203</v>
      </c>
    </row>
    <row r="1640" spans="1:3" x14ac:dyDescent="0.25">
      <c r="A1640" s="135">
        <v>1495</v>
      </c>
      <c r="B1640" s="143">
        <v>44113897</v>
      </c>
      <c r="C1640" s="137">
        <v>1460</v>
      </c>
    </row>
    <row r="1641" spans="1:3" x14ac:dyDescent="0.25">
      <c r="A1641" s="139">
        <v>1495</v>
      </c>
      <c r="B1641" s="139">
        <v>44175841</v>
      </c>
      <c r="C1641" s="137">
        <v>1276</v>
      </c>
    </row>
    <row r="1642" spans="1:3" x14ac:dyDescent="0.25">
      <c r="A1642" s="140">
        <v>1494</v>
      </c>
      <c r="B1642" s="139">
        <v>44176759</v>
      </c>
      <c r="C1642" s="137">
        <v>1509</v>
      </c>
    </row>
    <row r="1643" spans="1:3" x14ac:dyDescent="0.25">
      <c r="A1643" s="140">
        <v>1493</v>
      </c>
      <c r="B1643" s="145">
        <v>54179068</v>
      </c>
      <c r="C1643" s="137">
        <v>1701</v>
      </c>
    </row>
    <row r="1644" spans="1:3" x14ac:dyDescent="0.25">
      <c r="A1644" s="139">
        <v>1493</v>
      </c>
      <c r="B1644" s="139">
        <v>54113512</v>
      </c>
      <c r="C1644" s="137">
        <v>1320</v>
      </c>
    </row>
    <row r="1645" spans="1:3" x14ac:dyDescent="0.25">
      <c r="A1645" s="140">
        <v>1493</v>
      </c>
      <c r="B1645" s="145">
        <v>24250716</v>
      </c>
      <c r="C1645" s="137">
        <v>1273</v>
      </c>
    </row>
    <row r="1646" spans="1:3" x14ac:dyDescent="0.25">
      <c r="A1646" s="140">
        <v>1493</v>
      </c>
      <c r="B1646" s="145">
        <v>54137675</v>
      </c>
      <c r="C1646" s="137">
        <v>1248</v>
      </c>
    </row>
    <row r="1647" spans="1:3" x14ac:dyDescent="0.25">
      <c r="A1647" s="140">
        <v>1492</v>
      </c>
      <c r="B1647" s="145">
        <v>44172001</v>
      </c>
      <c r="C1647" s="137">
        <v>1489</v>
      </c>
    </row>
    <row r="1648" spans="1:3" x14ac:dyDescent="0.25">
      <c r="A1648" s="135">
        <v>1492</v>
      </c>
      <c r="B1648" s="143">
        <v>44175191</v>
      </c>
      <c r="C1648" s="137">
        <v>1445</v>
      </c>
    </row>
    <row r="1649" spans="1:3" x14ac:dyDescent="0.25">
      <c r="A1649" s="140">
        <v>1492</v>
      </c>
      <c r="B1649" s="139">
        <v>24274356</v>
      </c>
      <c r="C1649" s="137">
        <v>1412</v>
      </c>
    </row>
    <row r="1650" spans="1:3" x14ac:dyDescent="0.25">
      <c r="A1650" s="135">
        <v>1492</v>
      </c>
      <c r="B1650" s="139">
        <v>44175485</v>
      </c>
      <c r="C1650" s="137">
        <v>1314</v>
      </c>
    </row>
    <row r="1651" spans="1:3" x14ac:dyDescent="0.25">
      <c r="A1651" s="135">
        <v>1492</v>
      </c>
      <c r="B1651" s="139">
        <v>44175752</v>
      </c>
      <c r="C1651" s="137">
        <v>1312</v>
      </c>
    </row>
    <row r="1652" spans="1:3" x14ac:dyDescent="0.25">
      <c r="A1652" s="148">
        <v>1490</v>
      </c>
      <c r="B1652" s="138">
        <v>24296198</v>
      </c>
      <c r="C1652" s="137">
        <v>1672</v>
      </c>
    </row>
    <row r="1653" spans="1:3" x14ac:dyDescent="0.25">
      <c r="A1653" s="135">
        <v>1490</v>
      </c>
      <c r="B1653" s="136">
        <v>44164130</v>
      </c>
      <c r="C1653" s="137">
        <v>1521</v>
      </c>
    </row>
    <row r="1654" spans="1:3" x14ac:dyDescent="0.25">
      <c r="A1654" s="135">
        <v>1490</v>
      </c>
      <c r="B1654" s="145">
        <v>44136803</v>
      </c>
      <c r="C1654" s="137">
        <v>1421</v>
      </c>
    </row>
    <row r="1655" spans="1:3" x14ac:dyDescent="0.25">
      <c r="A1655" s="140">
        <v>1490</v>
      </c>
      <c r="B1655" s="145">
        <v>24276430</v>
      </c>
      <c r="C1655" s="137">
        <v>1278</v>
      </c>
    </row>
    <row r="1656" spans="1:3" x14ac:dyDescent="0.25">
      <c r="A1656" s="135">
        <v>1488</v>
      </c>
      <c r="B1656" s="136">
        <v>44122276</v>
      </c>
      <c r="C1656" s="137">
        <v>1469</v>
      </c>
    </row>
    <row r="1657" spans="1:3" x14ac:dyDescent="0.25">
      <c r="A1657" s="140">
        <v>1488</v>
      </c>
      <c r="B1657" s="136">
        <v>44178565</v>
      </c>
      <c r="C1657" s="137">
        <v>1323</v>
      </c>
    </row>
    <row r="1658" spans="1:3" x14ac:dyDescent="0.25">
      <c r="A1658" s="135">
        <v>1488</v>
      </c>
      <c r="B1658" s="145">
        <v>44102844</v>
      </c>
      <c r="C1658" s="137">
        <v>1225</v>
      </c>
    </row>
    <row r="1659" spans="1:3" x14ac:dyDescent="0.25">
      <c r="A1659" s="140">
        <v>1488</v>
      </c>
      <c r="B1659" s="136">
        <v>44130589</v>
      </c>
      <c r="C1659" s="137">
        <v>1204</v>
      </c>
    </row>
    <row r="1660" spans="1:3" x14ac:dyDescent="0.25">
      <c r="A1660" s="139">
        <v>1488</v>
      </c>
      <c r="B1660" s="139">
        <v>34182206</v>
      </c>
      <c r="C1660" s="137">
        <v>1072</v>
      </c>
    </row>
    <row r="1661" spans="1:3" x14ac:dyDescent="0.25">
      <c r="A1661" s="135">
        <v>1487</v>
      </c>
      <c r="B1661" s="147">
        <v>44183569</v>
      </c>
      <c r="C1661" s="137">
        <v>1416</v>
      </c>
    </row>
    <row r="1662" spans="1:3" x14ac:dyDescent="0.25">
      <c r="A1662" s="135">
        <v>1487</v>
      </c>
      <c r="B1662" s="139">
        <v>44161689</v>
      </c>
      <c r="C1662" s="137">
        <v>1407</v>
      </c>
    </row>
    <row r="1663" spans="1:3" x14ac:dyDescent="0.25">
      <c r="A1663" s="135">
        <v>1486</v>
      </c>
      <c r="B1663" s="139">
        <v>44148186</v>
      </c>
      <c r="C1663" s="137">
        <v>1435</v>
      </c>
    </row>
    <row r="1664" spans="1:3" x14ac:dyDescent="0.25">
      <c r="A1664" s="135">
        <v>1485</v>
      </c>
      <c r="B1664" s="139">
        <v>34151475</v>
      </c>
      <c r="C1664" s="137">
        <v>1550</v>
      </c>
    </row>
    <row r="1665" spans="1:3" x14ac:dyDescent="0.25">
      <c r="A1665" s="140">
        <v>1485</v>
      </c>
      <c r="B1665" s="139">
        <v>44170025</v>
      </c>
      <c r="C1665" s="137">
        <v>1508</v>
      </c>
    </row>
    <row r="1666" spans="1:3" x14ac:dyDescent="0.25">
      <c r="A1666" s="139">
        <v>1485</v>
      </c>
      <c r="B1666" s="139">
        <v>44158726</v>
      </c>
      <c r="C1666" s="137">
        <v>1249</v>
      </c>
    </row>
    <row r="1667" spans="1:3" x14ac:dyDescent="0.25">
      <c r="A1667" s="135">
        <v>1485</v>
      </c>
      <c r="B1667" s="144">
        <v>54155410</v>
      </c>
      <c r="C1667" s="137">
        <v>1235</v>
      </c>
    </row>
    <row r="1668" spans="1:3" x14ac:dyDescent="0.25">
      <c r="A1668" s="140">
        <v>1484</v>
      </c>
      <c r="B1668" s="144">
        <v>44158661</v>
      </c>
      <c r="C1668" s="137">
        <v>1341</v>
      </c>
    </row>
    <row r="1669" spans="1:3" x14ac:dyDescent="0.25">
      <c r="A1669" s="140">
        <v>1484</v>
      </c>
      <c r="B1669" s="139">
        <v>34194034</v>
      </c>
      <c r="C1669" s="137">
        <v>1332</v>
      </c>
    </row>
    <row r="1670" spans="1:3" x14ac:dyDescent="0.25">
      <c r="A1670" s="135">
        <v>1483</v>
      </c>
      <c r="B1670" s="136">
        <v>24239488</v>
      </c>
      <c r="C1670" s="137">
        <v>1378</v>
      </c>
    </row>
    <row r="1671" spans="1:3" x14ac:dyDescent="0.25">
      <c r="A1671" s="135">
        <v>1483</v>
      </c>
      <c r="B1671" s="139">
        <v>24188476</v>
      </c>
      <c r="C1671" s="137">
        <v>1376</v>
      </c>
    </row>
    <row r="1672" spans="1:3" x14ac:dyDescent="0.25">
      <c r="A1672" s="135">
        <v>1483</v>
      </c>
      <c r="B1672" s="143">
        <v>44148232</v>
      </c>
      <c r="C1672" s="137">
        <v>1286</v>
      </c>
    </row>
    <row r="1673" spans="1:3" x14ac:dyDescent="0.25">
      <c r="A1673" s="140">
        <v>1482</v>
      </c>
      <c r="B1673" s="136">
        <v>34123846</v>
      </c>
      <c r="C1673" s="137">
        <v>1429</v>
      </c>
    </row>
    <row r="1674" spans="1:3" x14ac:dyDescent="0.25">
      <c r="A1674" s="135">
        <v>1482</v>
      </c>
      <c r="B1674" s="136">
        <v>34198200</v>
      </c>
      <c r="C1674" s="137">
        <v>1368</v>
      </c>
    </row>
    <row r="1675" spans="1:3" x14ac:dyDescent="0.25">
      <c r="A1675" s="135">
        <v>1482</v>
      </c>
      <c r="B1675" s="139">
        <v>44174268</v>
      </c>
      <c r="C1675" s="137">
        <v>1343</v>
      </c>
    </row>
    <row r="1676" spans="1:3" x14ac:dyDescent="0.25">
      <c r="A1676" s="135">
        <v>1482</v>
      </c>
      <c r="B1676" s="141">
        <v>54107784</v>
      </c>
      <c r="C1676" s="137">
        <v>1342</v>
      </c>
    </row>
    <row r="1677" spans="1:3" x14ac:dyDescent="0.25">
      <c r="A1677" s="135">
        <v>1482</v>
      </c>
      <c r="B1677" s="139">
        <v>44174896</v>
      </c>
      <c r="C1677" s="137">
        <v>1232</v>
      </c>
    </row>
    <row r="1678" spans="1:3" x14ac:dyDescent="0.25">
      <c r="A1678" s="139">
        <v>1481</v>
      </c>
      <c r="B1678" s="139">
        <v>34196037</v>
      </c>
      <c r="C1678" s="137">
        <v>1542</v>
      </c>
    </row>
    <row r="1679" spans="1:3" x14ac:dyDescent="0.25">
      <c r="A1679" s="135">
        <v>1480</v>
      </c>
      <c r="B1679" s="139">
        <v>44164718</v>
      </c>
      <c r="C1679" s="137">
        <v>1667</v>
      </c>
    </row>
    <row r="1680" spans="1:3" x14ac:dyDescent="0.25">
      <c r="A1680" s="140">
        <v>1480</v>
      </c>
      <c r="B1680" s="141">
        <v>44102011</v>
      </c>
      <c r="C1680" s="137">
        <v>1457</v>
      </c>
    </row>
    <row r="1681" spans="1:3" x14ac:dyDescent="0.25">
      <c r="A1681" s="140">
        <v>1480</v>
      </c>
      <c r="B1681" s="141">
        <v>44169370</v>
      </c>
      <c r="C1681" s="137">
        <v>1426</v>
      </c>
    </row>
    <row r="1682" spans="1:3" x14ac:dyDescent="0.25">
      <c r="A1682" s="135">
        <v>1479</v>
      </c>
      <c r="B1682" s="136">
        <v>44131631</v>
      </c>
      <c r="C1682" s="137">
        <v>1350</v>
      </c>
    </row>
    <row r="1683" spans="1:3" x14ac:dyDescent="0.25">
      <c r="A1683" s="135">
        <v>1479</v>
      </c>
      <c r="B1683" s="138">
        <v>54115655</v>
      </c>
      <c r="C1683" s="137">
        <v>1343</v>
      </c>
    </row>
    <row r="1684" spans="1:3" x14ac:dyDescent="0.25">
      <c r="A1684" s="140">
        <v>1479</v>
      </c>
      <c r="B1684" s="136">
        <v>34187992</v>
      </c>
      <c r="C1684" s="137">
        <v>1260</v>
      </c>
    </row>
    <row r="1685" spans="1:3" x14ac:dyDescent="0.25">
      <c r="A1685" s="140">
        <v>1479</v>
      </c>
      <c r="B1685" s="139">
        <v>44129793</v>
      </c>
      <c r="C1685" s="137">
        <v>1239</v>
      </c>
    </row>
    <row r="1686" spans="1:3" x14ac:dyDescent="0.25">
      <c r="A1686" s="148">
        <v>1479</v>
      </c>
      <c r="B1686" s="139">
        <v>54155592</v>
      </c>
      <c r="C1686" s="137">
        <v>1202</v>
      </c>
    </row>
    <row r="1687" spans="1:3" x14ac:dyDescent="0.25">
      <c r="A1687" s="135">
        <v>1478</v>
      </c>
      <c r="B1687" s="139">
        <v>44129548</v>
      </c>
      <c r="C1687" s="137">
        <v>1400</v>
      </c>
    </row>
    <row r="1688" spans="1:3" x14ac:dyDescent="0.25">
      <c r="A1688" s="140">
        <v>1477</v>
      </c>
      <c r="B1688" s="139">
        <v>54145023</v>
      </c>
      <c r="C1688" s="137">
        <v>1740</v>
      </c>
    </row>
    <row r="1689" spans="1:3" x14ac:dyDescent="0.25">
      <c r="A1689" s="140">
        <v>1477</v>
      </c>
      <c r="B1689" s="139">
        <v>24235466</v>
      </c>
      <c r="C1689" s="137">
        <v>1357</v>
      </c>
    </row>
    <row r="1690" spans="1:3" x14ac:dyDescent="0.25">
      <c r="A1690" s="142">
        <v>1477</v>
      </c>
      <c r="B1690" s="139">
        <v>44173180</v>
      </c>
      <c r="C1690" s="137">
        <v>1309</v>
      </c>
    </row>
    <row r="1691" spans="1:3" x14ac:dyDescent="0.25">
      <c r="A1691" s="135">
        <v>1476</v>
      </c>
      <c r="B1691" s="141">
        <v>44147201</v>
      </c>
      <c r="C1691" s="137">
        <v>1560</v>
      </c>
    </row>
    <row r="1692" spans="1:3" x14ac:dyDescent="0.25">
      <c r="A1692" s="135">
        <v>1476</v>
      </c>
      <c r="B1692" s="138">
        <v>34181994</v>
      </c>
      <c r="C1692" s="137">
        <v>1257</v>
      </c>
    </row>
    <row r="1693" spans="1:3" x14ac:dyDescent="0.25">
      <c r="A1693" s="142">
        <v>1475</v>
      </c>
      <c r="B1693" s="136">
        <v>44111878</v>
      </c>
      <c r="C1693" s="137">
        <v>1298</v>
      </c>
    </row>
    <row r="1694" spans="1:3" x14ac:dyDescent="0.25">
      <c r="A1694" s="140">
        <v>1475</v>
      </c>
      <c r="B1694" s="141">
        <v>24201510</v>
      </c>
      <c r="C1694" s="137">
        <v>1183</v>
      </c>
    </row>
    <row r="1695" spans="1:3" x14ac:dyDescent="0.25">
      <c r="A1695" s="142">
        <v>1474</v>
      </c>
      <c r="B1695" s="138">
        <v>44147813</v>
      </c>
      <c r="C1695" s="137">
        <v>1362</v>
      </c>
    </row>
    <row r="1696" spans="1:3" x14ac:dyDescent="0.25">
      <c r="A1696" s="135">
        <v>1474</v>
      </c>
      <c r="B1696" s="138">
        <v>44159137</v>
      </c>
      <c r="C1696" s="137">
        <v>1298</v>
      </c>
    </row>
    <row r="1697" spans="1:3" x14ac:dyDescent="0.25">
      <c r="A1697" s="135">
        <v>1474</v>
      </c>
      <c r="B1697" s="139">
        <v>34185531</v>
      </c>
      <c r="C1697" s="137">
        <v>1215</v>
      </c>
    </row>
    <row r="1698" spans="1:3" x14ac:dyDescent="0.25">
      <c r="A1698" s="140">
        <v>1473</v>
      </c>
      <c r="B1698" s="138">
        <v>24239968</v>
      </c>
      <c r="C1698" s="137">
        <v>1395</v>
      </c>
    </row>
    <row r="1699" spans="1:3" x14ac:dyDescent="0.25">
      <c r="A1699" s="135">
        <v>1473</v>
      </c>
      <c r="B1699" s="139">
        <v>44149921</v>
      </c>
      <c r="C1699" s="137">
        <v>1356</v>
      </c>
    </row>
    <row r="1700" spans="1:3" x14ac:dyDescent="0.25">
      <c r="A1700" s="140">
        <v>1473</v>
      </c>
      <c r="B1700" s="143">
        <v>44175132</v>
      </c>
      <c r="C1700" s="137">
        <v>1309</v>
      </c>
    </row>
    <row r="1701" spans="1:3" x14ac:dyDescent="0.25">
      <c r="A1701" s="148">
        <v>1473</v>
      </c>
      <c r="B1701" s="139">
        <v>44129955</v>
      </c>
      <c r="C1701" s="137">
        <v>1299</v>
      </c>
    </row>
    <row r="1702" spans="1:3" x14ac:dyDescent="0.25">
      <c r="A1702" s="140">
        <v>1473</v>
      </c>
      <c r="B1702" s="136">
        <v>54174538</v>
      </c>
      <c r="C1702" s="137">
        <v>1295</v>
      </c>
    </row>
    <row r="1703" spans="1:3" x14ac:dyDescent="0.25">
      <c r="A1703" s="142">
        <v>1472</v>
      </c>
      <c r="B1703" s="143">
        <v>44129653</v>
      </c>
      <c r="C1703" s="137">
        <v>1515</v>
      </c>
    </row>
    <row r="1704" spans="1:3" x14ac:dyDescent="0.25">
      <c r="A1704" s="140">
        <v>1472</v>
      </c>
      <c r="B1704" s="136">
        <v>44169310</v>
      </c>
      <c r="C1704" s="137">
        <v>1298</v>
      </c>
    </row>
    <row r="1705" spans="1:3" x14ac:dyDescent="0.25">
      <c r="A1705" s="140">
        <v>1472</v>
      </c>
      <c r="B1705" s="139">
        <v>54130875</v>
      </c>
      <c r="C1705" s="137">
        <v>1247</v>
      </c>
    </row>
    <row r="1706" spans="1:3" x14ac:dyDescent="0.25">
      <c r="A1706" s="140">
        <v>1472</v>
      </c>
      <c r="B1706" s="144">
        <v>34211179</v>
      </c>
      <c r="C1706" s="137">
        <v>1121</v>
      </c>
    </row>
    <row r="1707" spans="1:3" x14ac:dyDescent="0.25">
      <c r="A1707" s="140">
        <v>1471</v>
      </c>
      <c r="B1707" s="141">
        <v>44166559</v>
      </c>
      <c r="C1707" s="137">
        <v>1573</v>
      </c>
    </row>
    <row r="1708" spans="1:3" x14ac:dyDescent="0.25">
      <c r="A1708" s="135">
        <v>1471</v>
      </c>
      <c r="B1708" s="136">
        <v>24274330</v>
      </c>
      <c r="C1708" s="137">
        <v>1336</v>
      </c>
    </row>
    <row r="1709" spans="1:3" x14ac:dyDescent="0.25">
      <c r="A1709" s="140">
        <v>1471</v>
      </c>
      <c r="B1709" s="144">
        <v>34169145</v>
      </c>
      <c r="C1709" s="137">
        <v>1294</v>
      </c>
    </row>
    <row r="1710" spans="1:3" x14ac:dyDescent="0.25">
      <c r="A1710" s="140">
        <v>1471</v>
      </c>
      <c r="B1710" s="139">
        <v>44183445</v>
      </c>
      <c r="C1710" s="137">
        <v>1254</v>
      </c>
    </row>
    <row r="1711" spans="1:3" x14ac:dyDescent="0.25">
      <c r="A1711" s="135">
        <v>1471</v>
      </c>
      <c r="B1711" s="138">
        <v>54169097</v>
      </c>
      <c r="C1711" s="137">
        <v>1155</v>
      </c>
    </row>
    <row r="1712" spans="1:3" x14ac:dyDescent="0.25">
      <c r="A1712" s="140">
        <v>1470</v>
      </c>
      <c r="B1712" s="136">
        <v>44186169</v>
      </c>
      <c r="C1712" s="137">
        <v>1551</v>
      </c>
    </row>
    <row r="1713" spans="1:3" x14ac:dyDescent="0.25">
      <c r="A1713" s="135">
        <v>1470</v>
      </c>
      <c r="B1713" s="138">
        <v>24236284</v>
      </c>
      <c r="C1713" s="137">
        <v>1376</v>
      </c>
    </row>
    <row r="1714" spans="1:3" x14ac:dyDescent="0.25">
      <c r="A1714" s="140">
        <v>1470</v>
      </c>
      <c r="B1714" s="139">
        <v>44102208</v>
      </c>
      <c r="C1714" s="137">
        <v>1332</v>
      </c>
    </row>
    <row r="1715" spans="1:3" x14ac:dyDescent="0.25">
      <c r="A1715" s="140">
        <v>1470</v>
      </c>
      <c r="B1715" s="139">
        <v>44178646</v>
      </c>
      <c r="C1715" s="137">
        <v>1324</v>
      </c>
    </row>
    <row r="1716" spans="1:3" x14ac:dyDescent="0.25">
      <c r="A1716" s="140">
        <v>1469</v>
      </c>
      <c r="B1716" s="141">
        <v>24274240</v>
      </c>
      <c r="C1716" s="137">
        <v>1365</v>
      </c>
    </row>
    <row r="1717" spans="1:3" x14ac:dyDescent="0.25">
      <c r="A1717" s="139">
        <v>1469</v>
      </c>
      <c r="B1717" s="139">
        <v>24292532</v>
      </c>
      <c r="C1717" s="137">
        <v>1354</v>
      </c>
    </row>
    <row r="1718" spans="1:3" x14ac:dyDescent="0.25">
      <c r="A1718" s="142">
        <v>1469</v>
      </c>
      <c r="B1718" s="145">
        <v>24235113</v>
      </c>
      <c r="C1718" s="137">
        <v>1147</v>
      </c>
    </row>
    <row r="1719" spans="1:3" x14ac:dyDescent="0.25">
      <c r="A1719" s="140">
        <v>1468</v>
      </c>
      <c r="B1719" s="139">
        <v>54161215</v>
      </c>
      <c r="C1719" s="137">
        <v>1352</v>
      </c>
    </row>
    <row r="1720" spans="1:3" x14ac:dyDescent="0.25">
      <c r="A1720" s="139">
        <v>1468</v>
      </c>
      <c r="B1720" s="139">
        <v>34172685</v>
      </c>
      <c r="C1720" s="137">
        <v>1163</v>
      </c>
    </row>
    <row r="1721" spans="1:3" x14ac:dyDescent="0.25">
      <c r="A1721" s="135">
        <v>1467</v>
      </c>
      <c r="B1721" s="139">
        <v>54143039</v>
      </c>
      <c r="C1721" s="137">
        <v>1252</v>
      </c>
    </row>
    <row r="1722" spans="1:3" x14ac:dyDescent="0.25">
      <c r="A1722" s="135">
        <v>1466</v>
      </c>
      <c r="B1722" s="138">
        <v>24188441</v>
      </c>
      <c r="C1722" s="137">
        <v>1554</v>
      </c>
    </row>
    <row r="1723" spans="1:3" x14ac:dyDescent="0.25">
      <c r="A1723" s="139">
        <v>1465</v>
      </c>
      <c r="B1723" s="139">
        <v>24205222</v>
      </c>
      <c r="C1723" s="137">
        <v>1729</v>
      </c>
    </row>
    <row r="1724" spans="1:3" x14ac:dyDescent="0.25">
      <c r="A1724" s="135">
        <v>1465</v>
      </c>
      <c r="B1724" s="136">
        <v>24284807</v>
      </c>
      <c r="C1724" s="137">
        <v>1560</v>
      </c>
    </row>
    <row r="1725" spans="1:3" x14ac:dyDescent="0.25">
      <c r="A1725" s="140">
        <v>1465</v>
      </c>
      <c r="B1725" s="136">
        <v>24289450</v>
      </c>
      <c r="C1725" s="137">
        <v>1196</v>
      </c>
    </row>
    <row r="1726" spans="1:3" x14ac:dyDescent="0.25">
      <c r="A1726" s="135">
        <v>1465</v>
      </c>
      <c r="B1726" s="139">
        <v>24282421</v>
      </c>
      <c r="C1726" s="137">
        <v>1144</v>
      </c>
    </row>
    <row r="1727" spans="1:3" x14ac:dyDescent="0.25">
      <c r="A1727" s="140">
        <v>1464</v>
      </c>
      <c r="B1727" s="138">
        <v>24234834</v>
      </c>
      <c r="C1727" s="137">
        <v>1310</v>
      </c>
    </row>
    <row r="1728" spans="1:3" x14ac:dyDescent="0.25">
      <c r="A1728" s="140">
        <v>1463</v>
      </c>
      <c r="B1728" s="141">
        <v>44147180</v>
      </c>
      <c r="C1728" s="137">
        <v>1602</v>
      </c>
    </row>
    <row r="1729" spans="1:3" x14ac:dyDescent="0.25">
      <c r="A1729" s="140">
        <v>1463</v>
      </c>
      <c r="B1729" s="139">
        <v>34166189</v>
      </c>
      <c r="C1729" s="137">
        <v>1338</v>
      </c>
    </row>
    <row r="1730" spans="1:3" x14ac:dyDescent="0.25">
      <c r="A1730" s="140">
        <v>1463</v>
      </c>
      <c r="B1730" s="139">
        <v>34178365</v>
      </c>
      <c r="C1730" s="137">
        <v>1334</v>
      </c>
    </row>
    <row r="1731" spans="1:3" x14ac:dyDescent="0.25">
      <c r="A1731" s="140">
        <v>1463</v>
      </c>
      <c r="B1731" s="138">
        <v>44173024</v>
      </c>
      <c r="C1731" s="137">
        <v>1226</v>
      </c>
    </row>
    <row r="1732" spans="1:3" x14ac:dyDescent="0.25">
      <c r="A1732" s="135">
        <v>1462</v>
      </c>
      <c r="B1732" s="141">
        <v>44192363</v>
      </c>
      <c r="C1732" s="137">
        <v>1520</v>
      </c>
    </row>
    <row r="1733" spans="1:3" x14ac:dyDescent="0.25">
      <c r="A1733" s="135">
        <v>1462</v>
      </c>
      <c r="B1733" s="138">
        <v>34139300</v>
      </c>
      <c r="C1733" s="137">
        <v>1413</v>
      </c>
    </row>
    <row r="1734" spans="1:3" x14ac:dyDescent="0.25">
      <c r="A1734" s="140">
        <v>1462</v>
      </c>
      <c r="B1734" s="139">
        <v>44172907</v>
      </c>
      <c r="C1734" s="137">
        <v>1260</v>
      </c>
    </row>
    <row r="1735" spans="1:3" x14ac:dyDescent="0.25">
      <c r="A1735" s="140">
        <v>1461</v>
      </c>
      <c r="B1735" s="136">
        <v>54199247</v>
      </c>
      <c r="C1735" s="137">
        <v>1690</v>
      </c>
    </row>
    <row r="1736" spans="1:3" x14ac:dyDescent="0.25">
      <c r="A1736" s="140">
        <v>1461</v>
      </c>
      <c r="B1736" s="139">
        <v>54117810</v>
      </c>
      <c r="C1736" s="137">
        <v>1520</v>
      </c>
    </row>
    <row r="1737" spans="1:3" x14ac:dyDescent="0.25">
      <c r="A1737" s="135">
        <v>1461</v>
      </c>
      <c r="B1737" s="138">
        <v>44175795</v>
      </c>
      <c r="C1737" s="137">
        <v>1262</v>
      </c>
    </row>
    <row r="1738" spans="1:3" x14ac:dyDescent="0.25">
      <c r="A1738" s="140">
        <v>1460</v>
      </c>
      <c r="B1738" s="141">
        <v>34184870</v>
      </c>
      <c r="C1738" s="137">
        <v>1448</v>
      </c>
    </row>
    <row r="1739" spans="1:3" x14ac:dyDescent="0.25">
      <c r="A1739" s="135">
        <v>1460</v>
      </c>
      <c r="B1739" s="139">
        <v>44167610</v>
      </c>
      <c r="C1739" s="137">
        <v>1334</v>
      </c>
    </row>
    <row r="1740" spans="1:3" x14ac:dyDescent="0.25">
      <c r="A1740" s="140">
        <v>1459</v>
      </c>
      <c r="B1740" s="139">
        <v>34187011</v>
      </c>
      <c r="C1740" s="137">
        <v>1162</v>
      </c>
    </row>
    <row r="1741" spans="1:3" x14ac:dyDescent="0.25">
      <c r="A1741" s="135">
        <v>1458</v>
      </c>
      <c r="B1741" s="139">
        <v>24250473</v>
      </c>
      <c r="C1741" s="137">
        <v>1624</v>
      </c>
    </row>
    <row r="1742" spans="1:3" x14ac:dyDescent="0.25">
      <c r="A1742" s="139">
        <v>1458</v>
      </c>
      <c r="B1742" s="139">
        <v>44195290</v>
      </c>
      <c r="C1742" s="137">
        <v>1584</v>
      </c>
    </row>
    <row r="1743" spans="1:3" x14ac:dyDescent="0.25">
      <c r="A1743" s="135">
        <v>1458</v>
      </c>
      <c r="B1743" s="139">
        <v>34178888</v>
      </c>
      <c r="C1743" s="137">
        <v>1467</v>
      </c>
    </row>
    <row r="1744" spans="1:3" x14ac:dyDescent="0.25">
      <c r="A1744" s="140">
        <v>1457</v>
      </c>
      <c r="B1744" s="145">
        <v>34117188</v>
      </c>
      <c r="C1744" s="137">
        <v>1394</v>
      </c>
    </row>
    <row r="1745" spans="1:3" x14ac:dyDescent="0.25">
      <c r="A1745" s="140">
        <v>1457</v>
      </c>
      <c r="B1745" s="141">
        <v>44131488</v>
      </c>
      <c r="C1745" s="137">
        <v>1332</v>
      </c>
    </row>
    <row r="1746" spans="1:3" x14ac:dyDescent="0.25">
      <c r="A1746" s="135">
        <v>1457</v>
      </c>
      <c r="B1746" s="138">
        <v>54117640</v>
      </c>
      <c r="C1746" s="137">
        <v>1238</v>
      </c>
    </row>
    <row r="1747" spans="1:3" x14ac:dyDescent="0.25">
      <c r="A1747" s="135">
        <v>1457</v>
      </c>
      <c r="B1747" s="139">
        <v>34135500</v>
      </c>
      <c r="C1747" s="137">
        <v>1231</v>
      </c>
    </row>
    <row r="1748" spans="1:3" x14ac:dyDescent="0.25">
      <c r="A1748" s="140">
        <v>1457</v>
      </c>
      <c r="B1748" s="138">
        <v>44175531</v>
      </c>
      <c r="C1748" s="137">
        <v>1203</v>
      </c>
    </row>
    <row r="1749" spans="1:3" x14ac:dyDescent="0.25">
      <c r="A1749" s="139">
        <v>1457</v>
      </c>
      <c r="B1749" s="139">
        <v>54179475</v>
      </c>
      <c r="C1749" s="137">
        <v>1143</v>
      </c>
    </row>
    <row r="1750" spans="1:3" x14ac:dyDescent="0.25">
      <c r="A1750" s="135">
        <v>1456</v>
      </c>
      <c r="B1750" s="138">
        <v>44138539</v>
      </c>
      <c r="C1750" s="137">
        <v>1462</v>
      </c>
    </row>
    <row r="1751" spans="1:3" x14ac:dyDescent="0.25">
      <c r="A1751" s="148">
        <v>1456</v>
      </c>
      <c r="B1751" s="143">
        <v>44183240</v>
      </c>
      <c r="C1751" s="137">
        <v>1321</v>
      </c>
    </row>
    <row r="1752" spans="1:3" x14ac:dyDescent="0.25">
      <c r="A1752" s="135">
        <v>1456</v>
      </c>
      <c r="B1752" s="147">
        <v>44161441</v>
      </c>
      <c r="C1752" s="137">
        <v>1268</v>
      </c>
    </row>
    <row r="1753" spans="1:3" x14ac:dyDescent="0.25">
      <c r="A1753" s="140">
        <v>1455</v>
      </c>
      <c r="B1753" s="141">
        <v>44159099</v>
      </c>
      <c r="C1753" s="137">
        <v>1372</v>
      </c>
    </row>
    <row r="1754" spans="1:3" x14ac:dyDescent="0.25">
      <c r="A1754" s="139">
        <v>1455</v>
      </c>
      <c r="B1754" s="139">
        <v>34186759</v>
      </c>
      <c r="C1754" s="137">
        <v>1337</v>
      </c>
    </row>
    <row r="1755" spans="1:3" x14ac:dyDescent="0.25">
      <c r="A1755" s="139">
        <v>1455</v>
      </c>
      <c r="B1755" s="139">
        <v>44178662</v>
      </c>
      <c r="C1755" s="137">
        <v>1151</v>
      </c>
    </row>
    <row r="1756" spans="1:3" x14ac:dyDescent="0.25">
      <c r="A1756" s="140">
        <v>1454</v>
      </c>
      <c r="B1756" s="139">
        <v>54176336</v>
      </c>
      <c r="C1756" s="137">
        <v>1377</v>
      </c>
    </row>
    <row r="1757" spans="1:3" x14ac:dyDescent="0.25">
      <c r="A1757" s="148">
        <v>1453</v>
      </c>
      <c r="B1757" s="139">
        <v>44189869</v>
      </c>
      <c r="C1757" s="137">
        <v>1387</v>
      </c>
    </row>
    <row r="1758" spans="1:3" x14ac:dyDescent="0.25">
      <c r="A1758" s="140">
        <v>1452</v>
      </c>
      <c r="B1758" s="145">
        <v>54110661</v>
      </c>
      <c r="C1758" s="137">
        <v>1460</v>
      </c>
    </row>
    <row r="1759" spans="1:3" x14ac:dyDescent="0.25">
      <c r="A1759" s="140">
        <v>1452</v>
      </c>
      <c r="B1759" s="139">
        <v>44175655</v>
      </c>
      <c r="C1759" s="137">
        <v>1261</v>
      </c>
    </row>
    <row r="1760" spans="1:3" x14ac:dyDescent="0.25">
      <c r="A1760" s="135">
        <v>1451</v>
      </c>
      <c r="B1760" s="139">
        <v>24245631</v>
      </c>
      <c r="C1760" s="137">
        <v>1360</v>
      </c>
    </row>
    <row r="1761" spans="1:3" x14ac:dyDescent="0.25">
      <c r="A1761" s="140">
        <v>1450</v>
      </c>
      <c r="B1761" s="144">
        <v>44161514</v>
      </c>
      <c r="C1761" s="137">
        <v>1453</v>
      </c>
    </row>
    <row r="1762" spans="1:3" x14ac:dyDescent="0.25">
      <c r="A1762" s="140">
        <v>1450</v>
      </c>
      <c r="B1762" s="139">
        <v>24242209</v>
      </c>
      <c r="C1762" s="137">
        <v>1375</v>
      </c>
    </row>
    <row r="1763" spans="1:3" x14ac:dyDescent="0.25">
      <c r="A1763" s="140">
        <v>1449</v>
      </c>
      <c r="B1763" s="141">
        <v>54110777</v>
      </c>
      <c r="C1763" s="137">
        <v>1455</v>
      </c>
    </row>
    <row r="1764" spans="1:3" x14ac:dyDescent="0.25">
      <c r="A1764" s="140">
        <v>1449</v>
      </c>
      <c r="B1764" s="139">
        <v>54134838</v>
      </c>
      <c r="C1764" s="137">
        <v>1424</v>
      </c>
    </row>
    <row r="1765" spans="1:3" x14ac:dyDescent="0.25">
      <c r="A1765" s="135">
        <v>1449</v>
      </c>
      <c r="B1765" s="136">
        <v>44169426</v>
      </c>
      <c r="C1765" s="137">
        <v>1346</v>
      </c>
    </row>
    <row r="1766" spans="1:3" x14ac:dyDescent="0.25">
      <c r="A1766" s="135">
        <v>1449</v>
      </c>
      <c r="B1766" s="139">
        <v>34186910</v>
      </c>
      <c r="C1766" s="137">
        <v>1192</v>
      </c>
    </row>
    <row r="1767" spans="1:3" x14ac:dyDescent="0.25">
      <c r="A1767" s="140">
        <v>1449</v>
      </c>
      <c r="B1767" s="141">
        <v>54110750</v>
      </c>
      <c r="C1767" s="137">
        <v>1136</v>
      </c>
    </row>
    <row r="1768" spans="1:3" x14ac:dyDescent="0.25">
      <c r="A1768" s="135">
        <v>1448</v>
      </c>
      <c r="B1768" s="138">
        <v>54120837</v>
      </c>
      <c r="C1768" s="137">
        <v>1381</v>
      </c>
    </row>
    <row r="1769" spans="1:3" x14ac:dyDescent="0.25">
      <c r="A1769" s="140">
        <v>1448</v>
      </c>
      <c r="B1769" s="143">
        <v>54191408</v>
      </c>
      <c r="C1769" s="137">
        <v>1362</v>
      </c>
    </row>
    <row r="1770" spans="1:3" x14ac:dyDescent="0.25">
      <c r="A1770" s="135">
        <v>1448</v>
      </c>
      <c r="B1770" s="139">
        <v>44102909</v>
      </c>
      <c r="C1770" s="137">
        <v>1325</v>
      </c>
    </row>
    <row r="1771" spans="1:3" x14ac:dyDescent="0.25">
      <c r="A1771" s="140">
        <v>1448</v>
      </c>
      <c r="B1771" s="141">
        <v>24239305</v>
      </c>
      <c r="C1771" s="137">
        <v>1281</v>
      </c>
    </row>
    <row r="1772" spans="1:3" x14ac:dyDescent="0.25">
      <c r="A1772" s="140">
        <v>1447</v>
      </c>
      <c r="B1772" s="136">
        <v>24119130</v>
      </c>
      <c r="C1772" s="137">
        <v>1765</v>
      </c>
    </row>
    <row r="1773" spans="1:3" x14ac:dyDescent="0.25">
      <c r="A1773" s="135">
        <v>1447</v>
      </c>
      <c r="B1773" s="139">
        <v>34111490</v>
      </c>
      <c r="C1773" s="137">
        <v>1406</v>
      </c>
    </row>
    <row r="1774" spans="1:3" x14ac:dyDescent="0.25">
      <c r="A1774" s="140">
        <v>1447</v>
      </c>
      <c r="B1774" s="144">
        <v>44148771</v>
      </c>
      <c r="C1774" s="137">
        <v>1327</v>
      </c>
    </row>
    <row r="1775" spans="1:3" x14ac:dyDescent="0.25">
      <c r="A1775" s="139">
        <v>1446</v>
      </c>
      <c r="B1775" s="145">
        <v>44130430</v>
      </c>
      <c r="C1775" s="137">
        <v>1418</v>
      </c>
    </row>
    <row r="1776" spans="1:3" x14ac:dyDescent="0.25">
      <c r="A1776" s="140">
        <v>1446</v>
      </c>
      <c r="B1776" s="139">
        <v>34133957</v>
      </c>
      <c r="C1776" s="137">
        <v>1291</v>
      </c>
    </row>
    <row r="1777" spans="1:3" x14ac:dyDescent="0.25">
      <c r="A1777" s="140">
        <v>1445</v>
      </c>
      <c r="B1777" s="141">
        <v>24282863</v>
      </c>
      <c r="C1777" s="137">
        <v>1534</v>
      </c>
    </row>
    <row r="1778" spans="1:3" x14ac:dyDescent="0.25">
      <c r="A1778" s="140">
        <v>1445</v>
      </c>
      <c r="B1778" s="145">
        <v>54180058</v>
      </c>
      <c r="C1778" s="137">
        <v>1238</v>
      </c>
    </row>
    <row r="1779" spans="1:3" x14ac:dyDescent="0.25">
      <c r="A1779" s="135">
        <v>1443</v>
      </c>
      <c r="B1779" s="147">
        <v>34187020</v>
      </c>
      <c r="C1779" s="137">
        <v>1332</v>
      </c>
    </row>
    <row r="1780" spans="1:3" x14ac:dyDescent="0.25">
      <c r="A1780" s="135">
        <v>1443</v>
      </c>
      <c r="B1780" s="143">
        <v>54108390</v>
      </c>
      <c r="C1780" s="137">
        <v>1311</v>
      </c>
    </row>
    <row r="1781" spans="1:3" x14ac:dyDescent="0.25">
      <c r="A1781" s="135">
        <v>1443</v>
      </c>
      <c r="B1781" s="138">
        <v>24283223</v>
      </c>
      <c r="C1781" s="137">
        <v>1221</v>
      </c>
    </row>
    <row r="1782" spans="1:3" x14ac:dyDescent="0.25">
      <c r="A1782" s="135">
        <v>1443</v>
      </c>
      <c r="B1782" s="136">
        <v>44130040</v>
      </c>
      <c r="C1782" s="137">
        <v>1211</v>
      </c>
    </row>
    <row r="1783" spans="1:3" x14ac:dyDescent="0.25">
      <c r="A1783" s="140">
        <v>1442</v>
      </c>
      <c r="B1783" s="138">
        <v>44133561</v>
      </c>
      <c r="C1783" s="137">
        <v>1448</v>
      </c>
    </row>
    <row r="1784" spans="1:3" x14ac:dyDescent="0.25">
      <c r="A1784" s="140">
        <v>1441</v>
      </c>
      <c r="B1784" s="139">
        <v>44185650</v>
      </c>
      <c r="C1784" s="137">
        <v>1562</v>
      </c>
    </row>
    <row r="1785" spans="1:3" x14ac:dyDescent="0.25">
      <c r="A1785" s="139">
        <v>1441</v>
      </c>
      <c r="B1785" s="139">
        <v>54110580</v>
      </c>
      <c r="C1785" s="137">
        <v>1391</v>
      </c>
    </row>
    <row r="1786" spans="1:3" x14ac:dyDescent="0.25">
      <c r="A1786" s="139">
        <v>1441</v>
      </c>
      <c r="B1786" s="139">
        <v>24202215</v>
      </c>
      <c r="C1786" s="137">
        <v>1389</v>
      </c>
    </row>
    <row r="1787" spans="1:3" x14ac:dyDescent="0.25">
      <c r="A1787" s="135">
        <v>1440</v>
      </c>
      <c r="B1787" s="143">
        <v>34110426</v>
      </c>
      <c r="C1787" s="137">
        <v>1490</v>
      </c>
    </row>
    <row r="1788" spans="1:3" x14ac:dyDescent="0.25">
      <c r="A1788" s="140">
        <v>1440</v>
      </c>
      <c r="B1788" s="136">
        <v>34119849</v>
      </c>
      <c r="C1788" s="137">
        <v>1484</v>
      </c>
    </row>
    <row r="1789" spans="1:3" x14ac:dyDescent="0.25">
      <c r="A1789" s="140">
        <v>1440</v>
      </c>
      <c r="B1789" s="143">
        <v>54137772</v>
      </c>
      <c r="C1789" s="137">
        <v>1092</v>
      </c>
    </row>
    <row r="1790" spans="1:3" x14ac:dyDescent="0.25">
      <c r="A1790" s="135">
        <v>1439</v>
      </c>
      <c r="B1790" s="139">
        <v>44164092</v>
      </c>
      <c r="C1790" s="137">
        <v>1426</v>
      </c>
    </row>
    <row r="1791" spans="1:3" x14ac:dyDescent="0.25">
      <c r="A1791" s="139">
        <v>1438</v>
      </c>
      <c r="B1791" s="139">
        <v>24196037</v>
      </c>
      <c r="C1791" s="137">
        <v>1438</v>
      </c>
    </row>
    <row r="1792" spans="1:3" x14ac:dyDescent="0.25">
      <c r="A1792" s="140">
        <v>1438</v>
      </c>
      <c r="B1792" s="139">
        <v>34206930</v>
      </c>
      <c r="C1792" s="137">
        <v>1273</v>
      </c>
    </row>
    <row r="1793" spans="1:3" x14ac:dyDescent="0.25">
      <c r="A1793" s="142">
        <v>1438</v>
      </c>
      <c r="B1793" s="141">
        <v>54195101</v>
      </c>
      <c r="C1793" s="137">
        <v>1215</v>
      </c>
    </row>
    <row r="1794" spans="1:3" x14ac:dyDescent="0.25">
      <c r="A1794" s="135">
        <v>1438</v>
      </c>
      <c r="B1794" s="136">
        <v>54159474</v>
      </c>
      <c r="C1794" s="137">
        <v>1200</v>
      </c>
    </row>
    <row r="1795" spans="1:3" x14ac:dyDescent="0.25">
      <c r="A1795" s="139">
        <v>1437</v>
      </c>
      <c r="B1795" s="139">
        <v>44172362</v>
      </c>
      <c r="C1795" s="137">
        <v>1480</v>
      </c>
    </row>
    <row r="1796" spans="1:3" x14ac:dyDescent="0.25">
      <c r="A1796" s="140">
        <v>1437</v>
      </c>
      <c r="B1796" s="136">
        <v>44198590</v>
      </c>
      <c r="C1796" s="137">
        <v>1237</v>
      </c>
    </row>
    <row r="1797" spans="1:3" x14ac:dyDescent="0.25">
      <c r="A1797" s="140">
        <v>1437</v>
      </c>
      <c r="B1797" s="139">
        <v>34172987</v>
      </c>
      <c r="C1797" s="137">
        <v>1137</v>
      </c>
    </row>
    <row r="1798" spans="1:3" x14ac:dyDescent="0.25">
      <c r="A1798" s="140">
        <v>1436</v>
      </c>
      <c r="B1798" s="136">
        <v>24201197</v>
      </c>
      <c r="C1798" s="137">
        <v>1146</v>
      </c>
    </row>
    <row r="1799" spans="1:3" x14ac:dyDescent="0.25">
      <c r="A1799" s="140">
        <v>1436</v>
      </c>
      <c r="B1799" s="139">
        <v>34211195</v>
      </c>
      <c r="C1799" s="137">
        <v>1091</v>
      </c>
    </row>
    <row r="1800" spans="1:3" x14ac:dyDescent="0.25">
      <c r="A1800" s="142">
        <v>1435</v>
      </c>
      <c r="B1800" s="139">
        <v>54137543</v>
      </c>
      <c r="C1800" s="137">
        <v>1364</v>
      </c>
    </row>
    <row r="1801" spans="1:3" x14ac:dyDescent="0.25">
      <c r="A1801" s="140">
        <v>1435</v>
      </c>
      <c r="B1801" s="141">
        <v>24242250</v>
      </c>
      <c r="C1801" s="137">
        <v>1269</v>
      </c>
    </row>
    <row r="1802" spans="1:3" x14ac:dyDescent="0.25">
      <c r="A1802" s="140">
        <v>1434</v>
      </c>
      <c r="B1802" s="136">
        <v>34177814</v>
      </c>
      <c r="C1802" s="137">
        <v>2048</v>
      </c>
    </row>
    <row r="1803" spans="1:3" x14ac:dyDescent="0.25">
      <c r="A1803" s="140">
        <v>1434</v>
      </c>
      <c r="B1803" s="139">
        <v>24218120</v>
      </c>
      <c r="C1803" s="137">
        <v>1469</v>
      </c>
    </row>
    <row r="1804" spans="1:3" x14ac:dyDescent="0.25">
      <c r="A1804" s="135">
        <v>1434</v>
      </c>
      <c r="B1804" s="139">
        <v>54167434</v>
      </c>
      <c r="C1804" s="137">
        <v>1309</v>
      </c>
    </row>
    <row r="1805" spans="1:3" x14ac:dyDescent="0.25">
      <c r="A1805" s="135">
        <v>1434</v>
      </c>
      <c r="B1805" s="143">
        <v>54137721</v>
      </c>
      <c r="C1805" s="137">
        <v>1199</v>
      </c>
    </row>
    <row r="1806" spans="1:3" x14ac:dyDescent="0.25">
      <c r="A1806" s="142">
        <v>1433</v>
      </c>
      <c r="B1806" s="139">
        <v>54110742</v>
      </c>
      <c r="C1806" s="137">
        <v>1085</v>
      </c>
    </row>
    <row r="1807" spans="1:3" x14ac:dyDescent="0.25">
      <c r="A1807" s="135">
        <v>1433</v>
      </c>
      <c r="B1807" s="139">
        <v>24262129</v>
      </c>
      <c r="C1807" s="137">
        <v>1049</v>
      </c>
    </row>
    <row r="1808" spans="1:3" x14ac:dyDescent="0.25">
      <c r="A1808" s="140">
        <v>1431</v>
      </c>
      <c r="B1808" s="144">
        <v>44162006</v>
      </c>
      <c r="C1808" s="137">
        <v>1461</v>
      </c>
    </row>
    <row r="1809" spans="1:3" x14ac:dyDescent="0.25">
      <c r="A1809" s="140">
        <v>1431</v>
      </c>
      <c r="B1809" s="136">
        <v>24219916</v>
      </c>
      <c r="C1809" s="137">
        <v>1341</v>
      </c>
    </row>
    <row r="1810" spans="1:3" x14ac:dyDescent="0.25">
      <c r="A1810" s="135">
        <v>1430</v>
      </c>
      <c r="B1810" s="139">
        <v>44179979</v>
      </c>
      <c r="C1810" s="137">
        <v>1359</v>
      </c>
    </row>
    <row r="1811" spans="1:3" x14ac:dyDescent="0.25">
      <c r="A1811" s="135">
        <v>1430</v>
      </c>
      <c r="B1811" s="138">
        <v>54186820</v>
      </c>
      <c r="C1811" s="137">
        <v>1329</v>
      </c>
    </row>
    <row r="1812" spans="1:3" x14ac:dyDescent="0.25">
      <c r="A1812" s="140">
        <v>1429</v>
      </c>
      <c r="B1812" s="138">
        <v>34111481</v>
      </c>
      <c r="C1812" s="137">
        <v>1391</v>
      </c>
    </row>
    <row r="1813" spans="1:3" x14ac:dyDescent="0.25">
      <c r="A1813" s="142">
        <v>1429</v>
      </c>
      <c r="B1813" s="141">
        <v>36052159</v>
      </c>
      <c r="C1813" s="137">
        <v>1110</v>
      </c>
    </row>
    <row r="1814" spans="1:3" x14ac:dyDescent="0.25">
      <c r="A1814" s="135">
        <v>1427</v>
      </c>
      <c r="B1814" s="138">
        <v>44126565</v>
      </c>
      <c r="C1814" s="137">
        <v>1500</v>
      </c>
    </row>
    <row r="1815" spans="1:3" x14ac:dyDescent="0.25">
      <c r="A1815" s="140">
        <v>1427</v>
      </c>
      <c r="B1815" s="141">
        <v>13512889</v>
      </c>
      <c r="C1815" s="137">
        <v>1419</v>
      </c>
    </row>
    <row r="1816" spans="1:3" x14ac:dyDescent="0.25">
      <c r="A1816" s="135">
        <v>1427</v>
      </c>
      <c r="B1816" s="138">
        <v>24272884</v>
      </c>
      <c r="C1816" s="137">
        <v>1244</v>
      </c>
    </row>
    <row r="1817" spans="1:3" x14ac:dyDescent="0.25">
      <c r="A1817" s="140">
        <v>1427</v>
      </c>
      <c r="B1817" s="143">
        <v>24223379</v>
      </c>
      <c r="C1817" s="137">
        <v>1130</v>
      </c>
    </row>
    <row r="1818" spans="1:3" x14ac:dyDescent="0.25">
      <c r="A1818" s="140">
        <v>1426</v>
      </c>
      <c r="B1818" s="139">
        <v>44107951</v>
      </c>
      <c r="C1818" s="137">
        <v>1499</v>
      </c>
    </row>
    <row r="1819" spans="1:3" x14ac:dyDescent="0.25">
      <c r="A1819" s="135">
        <v>1426</v>
      </c>
      <c r="B1819" s="138">
        <v>34127183</v>
      </c>
      <c r="C1819" s="137">
        <v>1308</v>
      </c>
    </row>
    <row r="1820" spans="1:3" x14ac:dyDescent="0.25">
      <c r="A1820" s="140">
        <v>1426</v>
      </c>
      <c r="B1820" s="145">
        <v>34185612</v>
      </c>
      <c r="C1820" s="137">
        <v>1299</v>
      </c>
    </row>
    <row r="1821" spans="1:3" x14ac:dyDescent="0.25">
      <c r="A1821" s="139">
        <v>1426</v>
      </c>
      <c r="B1821" s="139">
        <v>34168700</v>
      </c>
      <c r="C1821" s="137">
        <v>1296</v>
      </c>
    </row>
    <row r="1822" spans="1:3" x14ac:dyDescent="0.25">
      <c r="A1822" s="140">
        <v>1426</v>
      </c>
      <c r="B1822" s="136">
        <v>44131364</v>
      </c>
      <c r="C1822" s="137">
        <v>1217</v>
      </c>
    </row>
    <row r="1823" spans="1:3" x14ac:dyDescent="0.25">
      <c r="A1823" s="139">
        <v>1425</v>
      </c>
      <c r="B1823" s="139">
        <v>44147171</v>
      </c>
      <c r="C1823" s="137">
        <v>1858</v>
      </c>
    </row>
    <row r="1824" spans="1:3" x14ac:dyDescent="0.25">
      <c r="A1824" s="135">
        <v>1425</v>
      </c>
      <c r="B1824" s="138">
        <v>34195880</v>
      </c>
      <c r="C1824" s="137">
        <v>1380</v>
      </c>
    </row>
    <row r="1825" spans="1:3" x14ac:dyDescent="0.25">
      <c r="A1825" s="139">
        <v>1424</v>
      </c>
      <c r="B1825" s="139">
        <v>34185280</v>
      </c>
      <c r="C1825" s="137">
        <v>1273</v>
      </c>
    </row>
    <row r="1826" spans="1:3" x14ac:dyDescent="0.25">
      <c r="A1826" s="140">
        <v>1424</v>
      </c>
      <c r="B1826" s="144">
        <v>24284025</v>
      </c>
      <c r="C1826" s="137">
        <v>1090</v>
      </c>
    </row>
    <row r="1827" spans="1:3" x14ac:dyDescent="0.25">
      <c r="A1827" s="140">
        <v>1423</v>
      </c>
      <c r="B1827" s="136">
        <v>44175396</v>
      </c>
      <c r="C1827" s="137">
        <v>1364</v>
      </c>
    </row>
    <row r="1828" spans="1:3" x14ac:dyDescent="0.25">
      <c r="A1828" s="135">
        <v>1423</v>
      </c>
      <c r="B1828" s="139">
        <v>44150679</v>
      </c>
      <c r="C1828" s="137">
        <v>1318</v>
      </c>
    </row>
    <row r="1829" spans="1:3" x14ac:dyDescent="0.25">
      <c r="A1829" s="139">
        <v>1422</v>
      </c>
      <c r="B1829" s="139">
        <v>24162701</v>
      </c>
      <c r="C1829" s="137">
        <v>1414</v>
      </c>
    </row>
    <row r="1830" spans="1:3" x14ac:dyDescent="0.25">
      <c r="A1830" s="135">
        <v>1420</v>
      </c>
      <c r="B1830" s="143">
        <v>44116055</v>
      </c>
      <c r="C1830" s="137">
        <v>1367</v>
      </c>
    </row>
    <row r="1831" spans="1:3" x14ac:dyDescent="0.25">
      <c r="A1831" s="140">
        <v>1420</v>
      </c>
      <c r="B1831" s="141">
        <v>24238694</v>
      </c>
      <c r="C1831" s="137">
        <v>1305</v>
      </c>
    </row>
    <row r="1832" spans="1:3" x14ac:dyDescent="0.25">
      <c r="A1832" s="135">
        <v>1420</v>
      </c>
      <c r="B1832" s="139">
        <v>54169828</v>
      </c>
      <c r="C1832" s="137">
        <v>1080</v>
      </c>
    </row>
    <row r="1833" spans="1:3" x14ac:dyDescent="0.25">
      <c r="A1833" s="140">
        <v>1419</v>
      </c>
      <c r="B1833" s="141">
        <v>44192720</v>
      </c>
      <c r="C1833" s="137">
        <v>1327</v>
      </c>
    </row>
    <row r="1834" spans="1:3" x14ac:dyDescent="0.25">
      <c r="A1834" s="142">
        <v>1419</v>
      </c>
      <c r="B1834" s="139">
        <v>24236560</v>
      </c>
      <c r="C1834" s="137">
        <v>1063</v>
      </c>
    </row>
    <row r="1835" spans="1:3" x14ac:dyDescent="0.25">
      <c r="A1835" s="140">
        <v>1417</v>
      </c>
      <c r="B1835" s="136">
        <v>34184837</v>
      </c>
      <c r="C1835" s="137">
        <v>1238</v>
      </c>
    </row>
    <row r="1836" spans="1:3" x14ac:dyDescent="0.25">
      <c r="A1836" s="140">
        <v>1417</v>
      </c>
      <c r="B1836" s="136">
        <v>24250767</v>
      </c>
      <c r="C1836" s="137">
        <v>1136</v>
      </c>
    </row>
    <row r="1837" spans="1:3" x14ac:dyDescent="0.25">
      <c r="A1837" s="139">
        <v>1415</v>
      </c>
      <c r="B1837" s="139">
        <v>44174446</v>
      </c>
      <c r="C1837" s="137">
        <v>1521</v>
      </c>
    </row>
    <row r="1838" spans="1:3" x14ac:dyDescent="0.25">
      <c r="A1838" s="140">
        <v>1415</v>
      </c>
      <c r="B1838" s="141">
        <v>44114435</v>
      </c>
      <c r="C1838" s="137">
        <v>1316</v>
      </c>
    </row>
    <row r="1839" spans="1:3" x14ac:dyDescent="0.25">
      <c r="A1839" s="140">
        <v>1414</v>
      </c>
      <c r="B1839" s="145">
        <v>34115940</v>
      </c>
      <c r="C1839" s="137">
        <v>1525</v>
      </c>
    </row>
    <row r="1840" spans="1:3" x14ac:dyDescent="0.25">
      <c r="A1840" s="139">
        <v>1414</v>
      </c>
      <c r="B1840" s="139">
        <v>34196029</v>
      </c>
      <c r="C1840" s="137">
        <v>1206</v>
      </c>
    </row>
    <row r="1841" spans="1:3" x14ac:dyDescent="0.25">
      <c r="A1841" s="140">
        <v>1411</v>
      </c>
      <c r="B1841" s="139">
        <v>44159331</v>
      </c>
      <c r="C1841" s="137">
        <v>1535</v>
      </c>
    </row>
    <row r="1842" spans="1:3" x14ac:dyDescent="0.25">
      <c r="A1842" s="140">
        <v>1411</v>
      </c>
      <c r="B1842" s="136">
        <v>24152684</v>
      </c>
      <c r="C1842" s="137">
        <v>1383</v>
      </c>
    </row>
    <row r="1843" spans="1:3" x14ac:dyDescent="0.25">
      <c r="A1843" s="135">
        <v>1411</v>
      </c>
      <c r="B1843" s="138">
        <v>44144504</v>
      </c>
      <c r="C1843" s="137">
        <v>1244</v>
      </c>
    </row>
    <row r="1844" spans="1:3" x14ac:dyDescent="0.25">
      <c r="A1844" s="140">
        <v>1410</v>
      </c>
      <c r="B1844" s="136">
        <v>44139039</v>
      </c>
      <c r="C1844" s="137">
        <v>1582</v>
      </c>
    </row>
    <row r="1845" spans="1:3" x14ac:dyDescent="0.25">
      <c r="A1845" s="139">
        <v>1409</v>
      </c>
      <c r="B1845" s="139">
        <v>34187089</v>
      </c>
      <c r="C1845" s="137">
        <v>1211</v>
      </c>
    </row>
    <row r="1846" spans="1:3" x14ac:dyDescent="0.25">
      <c r="A1846" s="140">
        <v>1408</v>
      </c>
      <c r="B1846" s="139">
        <v>44161808</v>
      </c>
      <c r="C1846" s="137">
        <v>1184</v>
      </c>
    </row>
    <row r="1847" spans="1:3" x14ac:dyDescent="0.25">
      <c r="A1847" s="139">
        <v>1407</v>
      </c>
      <c r="B1847" s="139">
        <v>34198609</v>
      </c>
      <c r="C1847" s="137">
        <v>1226</v>
      </c>
    </row>
    <row r="1848" spans="1:3" x14ac:dyDescent="0.25">
      <c r="A1848" s="135">
        <v>1407</v>
      </c>
      <c r="B1848" s="143">
        <v>44102895</v>
      </c>
      <c r="C1848" s="137">
        <v>1190</v>
      </c>
    </row>
    <row r="1849" spans="1:3" x14ac:dyDescent="0.25">
      <c r="A1849" s="142">
        <v>1407</v>
      </c>
      <c r="B1849" s="139">
        <v>54160146</v>
      </c>
      <c r="C1849" s="137">
        <v>1101</v>
      </c>
    </row>
    <row r="1850" spans="1:3" x14ac:dyDescent="0.25">
      <c r="A1850" s="135">
        <v>1406</v>
      </c>
      <c r="B1850" s="141">
        <v>34133965</v>
      </c>
      <c r="C1850" s="137">
        <v>1316</v>
      </c>
    </row>
    <row r="1851" spans="1:3" x14ac:dyDescent="0.25">
      <c r="A1851" s="139">
        <v>1405</v>
      </c>
      <c r="B1851" s="139">
        <v>54144868</v>
      </c>
      <c r="C1851" s="137">
        <v>1266</v>
      </c>
    </row>
    <row r="1852" spans="1:3" x14ac:dyDescent="0.25">
      <c r="A1852" s="135">
        <v>1405</v>
      </c>
      <c r="B1852" s="139">
        <v>44131380</v>
      </c>
      <c r="C1852" s="137">
        <v>1189</v>
      </c>
    </row>
    <row r="1853" spans="1:3" x14ac:dyDescent="0.25">
      <c r="A1853" s="139">
        <v>1404</v>
      </c>
      <c r="B1853" s="139">
        <v>34168726</v>
      </c>
      <c r="C1853" s="137">
        <v>1413</v>
      </c>
    </row>
    <row r="1854" spans="1:3" x14ac:dyDescent="0.25">
      <c r="A1854" s="140">
        <v>1403</v>
      </c>
      <c r="B1854" s="139">
        <v>34188085</v>
      </c>
      <c r="C1854" s="137">
        <v>1386</v>
      </c>
    </row>
    <row r="1855" spans="1:3" x14ac:dyDescent="0.25">
      <c r="A1855" s="140">
        <v>1403</v>
      </c>
      <c r="B1855" s="145">
        <v>44161417</v>
      </c>
      <c r="C1855" s="137">
        <v>1312</v>
      </c>
    </row>
    <row r="1856" spans="1:3" x14ac:dyDescent="0.25">
      <c r="A1856" s="140">
        <v>1403</v>
      </c>
      <c r="B1856" s="138">
        <v>54101131</v>
      </c>
      <c r="C1856" s="137">
        <v>1218</v>
      </c>
    </row>
    <row r="1857" spans="1:3" x14ac:dyDescent="0.25">
      <c r="A1857" s="140">
        <v>1403</v>
      </c>
      <c r="B1857" s="145">
        <v>24205494</v>
      </c>
      <c r="C1857" s="137">
        <v>1203</v>
      </c>
    </row>
    <row r="1858" spans="1:3" x14ac:dyDescent="0.25">
      <c r="A1858" s="140">
        <v>1402</v>
      </c>
      <c r="B1858" s="145">
        <v>44176074</v>
      </c>
      <c r="C1858" s="137">
        <v>1208</v>
      </c>
    </row>
    <row r="1859" spans="1:3" x14ac:dyDescent="0.25">
      <c r="A1859" s="140">
        <v>1402</v>
      </c>
      <c r="B1859" s="144">
        <v>54170850</v>
      </c>
      <c r="C1859" s="137">
        <v>1086</v>
      </c>
    </row>
    <row r="1860" spans="1:3" x14ac:dyDescent="0.25">
      <c r="A1860" s="139">
        <v>1402</v>
      </c>
      <c r="B1860" s="139">
        <v>34187798</v>
      </c>
      <c r="C1860" s="137">
        <v>1041</v>
      </c>
    </row>
    <row r="1861" spans="1:3" x14ac:dyDescent="0.25">
      <c r="A1861" s="140">
        <v>1401</v>
      </c>
      <c r="B1861" s="141">
        <v>44131828</v>
      </c>
      <c r="C1861" s="137">
        <v>1233</v>
      </c>
    </row>
    <row r="1862" spans="1:3" x14ac:dyDescent="0.25">
      <c r="A1862" s="135">
        <v>1401</v>
      </c>
      <c r="B1862" s="141">
        <v>44172745</v>
      </c>
      <c r="C1862" s="137">
        <v>1166</v>
      </c>
    </row>
    <row r="1863" spans="1:3" x14ac:dyDescent="0.25">
      <c r="A1863" s="135">
        <v>1399</v>
      </c>
      <c r="B1863" s="141">
        <v>44160259</v>
      </c>
      <c r="C1863" s="137">
        <v>1500</v>
      </c>
    </row>
    <row r="1864" spans="1:3" x14ac:dyDescent="0.25">
      <c r="A1864" s="140">
        <v>1399</v>
      </c>
      <c r="B1864" s="138">
        <v>44159269</v>
      </c>
      <c r="C1864" s="137">
        <v>1495</v>
      </c>
    </row>
    <row r="1865" spans="1:3" x14ac:dyDescent="0.25">
      <c r="A1865" s="135">
        <v>1399</v>
      </c>
      <c r="B1865" s="139">
        <v>34127000</v>
      </c>
      <c r="C1865" s="137">
        <v>1446</v>
      </c>
    </row>
    <row r="1866" spans="1:3" x14ac:dyDescent="0.25">
      <c r="A1866" s="140">
        <v>1399</v>
      </c>
      <c r="B1866" s="141">
        <v>54193370</v>
      </c>
      <c r="C1866" s="137">
        <v>1182</v>
      </c>
    </row>
    <row r="1867" spans="1:3" x14ac:dyDescent="0.25">
      <c r="A1867" s="140">
        <v>1398</v>
      </c>
      <c r="B1867" s="138">
        <v>44130678</v>
      </c>
      <c r="C1867" s="137">
        <v>1556</v>
      </c>
    </row>
    <row r="1868" spans="1:3" x14ac:dyDescent="0.25">
      <c r="A1868" s="142">
        <v>1398</v>
      </c>
      <c r="B1868" s="139">
        <v>34185604</v>
      </c>
      <c r="C1868" s="137">
        <v>1217</v>
      </c>
    </row>
    <row r="1869" spans="1:3" x14ac:dyDescent="0.25">
      <c r="A1869" s="135">
        <v>1398</v>
      </c>
      <c r="B1869" s="139">
        <v>24278351</v>
      </c>
      <c r="C1869" s="137">
        <v>1170</v>
      </c>
    </row>
    <row r="1870" spans="1:3" x14ac:dyDescent="0.25">
      <c r="A1870" s="139">
        <v>1397</v>
      </c>
      <c r="B1870" s="139">
        <v>44115725</v>
      </c>
      <c r="C1870" s="137">
        <v>1310</v>
      </c>
    </row>
    <row r="1871" spans="1:3" x14ac:dyDescent="0.25">
      <c r="A1871" s="139">
        <v>1397</v>
      </c>
      <c r="B1871" s="139">
        <v>34180076</v>
      </c>
      <c r="C1871" s="137">
        <v>1217</v>
      </c>
    </row>
    <row r="1872" spans="1:3" x14ac:dyDescent="0.25">
      <c r="A1872" s="135">
        <v>1396</v>
      </c>
      <c r="B1872" s="141">
        <v>44175787</v>
      </c>
      <c r="C1872" s="137">
        <v>1222</v>
      </c>
    </row>
    <row r="1873" spans="1:3" x14ac:dyDescent="0.25">
      <c r="A1873" s="135">
        <v>1395</v>
      </c>
      <c r="B1873" s="139">
        <v>24276537</v>
      </c>
      <c r="C1873" s="137">
        <v>1317</v>
      </c>
    </row>
    <row r="1874" spans="1:3" x14ac:dyDescent="0.25">
      <c r="A1874" s="135">
        <v>1395</v>
      </c>
      <c r="B1874" s="143">
        <v>34168777</v>
      </c>
      <c r="C1874" s="137">
        <v>1160</v>
      </c>
    </row>
    <row r="1875" spans="1:3" x14ac:dyDescent="0.25">
      <c r="A1875" s="140">
        <v>1395</v>
      </c>
      <c r="B1875" s="136">
        <v>54113920</v>
      </c>
      <c r="C1875" s="137">
        <v>1125</v>
      </c>
    </row>
    <row r="1876" spans="1:3" x14ac:dyDescent="0.25">
      <c r="A1876" s="140">
        <v>1395</v>
      </c>
      <c r="B1876" s="147">
        <v>54117682</v>
      </c>
      <c r="C1876" s="137">
        <v>1117</v>
      </c>
    </row>
    <row r="1877" spans="1:3" x14ac:dyDescent="0.25">
      <c r="A1877" s="148">
        <v>1394</v>
      </c>
      <c r="B1877" s="138">
        <v>54128676</v>
      </c>
      <c r="C1877" s="137">
        <v>1552</v>
      </c>
    </row>
    <row r="1878" spans="1:3" x14ac:dyDescent="0.25">
      <c r="A1878" s="135">
        <v>1394</v>
      </c>
      <c r="B1878" s="136">
        <v>34179515</v>
      </c>
      <c r="C1878" s="137">
        <v>1421</v>
      </c>
    </row>
    <row r="1879" spans="1:3" x14ac:dyDescent="0.25">
      <c r="A1879" s="135">
        <v>1394</v>
      </c>
      <c r="B1879" s="139">
        <v>24254126</v>
      </c>
      <c r="C1879" s="137">
        <v>1185</v>
      </c>
    </row>
    <row r="1880" spans="1:3" x14ac:dyDescent="0.25">
      <c r="A1880" s="140">
        <v>1393</v>
      </c>
      <c r="B1880" s="139">
        <v>4160428</v>
      </c>
      <c r="C1880" s="137">
        <v>1782</v>
      </c>
    </row>
    <row r="1881" spans="1:3" x14ac:dyDescent="0.25">
      <c r="A1881" s="135">
        <v>1393</v>
      </c>
      <c r="B1881" s="139">
        <v>54126363</v>
      </c>
      <c r="C1881" s="137">
        <v>1372</v>
      </c>
    </row>
    <row r="1882" spans="1:3" x14ac:dyDescent="0.25">
      <c r="A1882" s="140">
        <v>1393</v>
      </c>
      <c r="B1882" s="138">
        <v>54154740</v>
      </c>
      <c r="C1882" s="137">
        <v>1220</v>
      </c>
    </row>
    <row r="1883" spans="1:3" x14ac:dyDescent="0.25">
      <c r="A1883" s="139">
        <v>1393</v>
      </c>
      <c r="B1883" s="139">
        <v>24227285</v>
      </c>
      <c r="C1883" s="137">
        <v>1188</v>
      </c>
    </row>
    <row r="1884" spans="1:3" x14ac:dyDescent="0.25">
      <c r="A1884" s="139">
        <v>1392</v>
      </c>
      <c r="B1884" s="139">
        <v>44175710</v>
      </c>
      <c r="C1884" s="137">
        <v>1362</v>
      </c>
    </row>
    <row r="1885" spans="1:3" x14ac:dyDescent="0.25">
      <c r="A1885" s="140">
        <v>1391</v>
      </c>
      <c r="B1885" s="147">
        <v>34188352</v>
      </c>
      <c r="C1885" s="137">
        <v>1406</v>
      </c>
    </row>
    <row r="1886" spans="1:3" x14ac:dyDescent="0.25">
      <c r="A1886" s="142">
        <v>1391</v>
      </c>
      <c r="B1886" s="139">
        <v>54160928</v>
      </c>
      <c r="C1886" s="137">
        <v>1373</v>
      </c>
    </row>
    <row r="1887" spans="1:3" x14ac:dyDescent="0.25">
      <c r="A1887" s="140">
        <v>1391</v>
      </c>
      <c r="B1887" s="145">
        <v>44152361</v>
      </c>
      <c r="C1887" s="137">
        <v>1269</v>
      </c>
    </row>
    <row r="1888" spans="1:3" x14ac:dyDescent="0.25">
      <c r="A1888" s="135">
        <v>1389</v>
      </c>
      <c r="B1888" s="143">
        <v>54190908</v>
      </c>
      <c r="C1888" s="137">
        <v>1144</v>
      </c>
    </row>
    <row r="1889" spans="1:3" x14ac:dyDescent="0.25">
      <c r="A1889" s="140">
        <v>1387</v>
      </c>
      <c r="B1889" s="139">
        <v>44192630</v>
      </c>
      <c r="C1889" s="137">
        <v>1551</v>
      </c>
    </row>
    <row r="1890" spans="1:3" x14ac:dyDescent="0.25">
      <c r="A1890" s="140">
        <v>1387</v>
      </c>
      <c r="B1890" s="139">
        <v>44169485</v>
      </c>
      <c r="C1890" s="137">
        <v>1332</v>
      </c>
    </row>
    <row r="1891" spans="1:3" x14ac:dyDescent="0.25">
      <c r="A1891" s="135">
        <v>1387</v>
      </c>
      <c r="B1891" s="139">
        <v>54138507</v>
      </c>
      <c r="C1891" s="137">
        <v>1258</v>
      </c>
    </row>
    <row r="1892" spans="1:3" x14ac:dyDescent="0.25">
      <c r="A1892" s="135">
        <v>1386</v>
      </c>
      <c r="B1892" s="143">
        <v>44144920</v>
      </c>
      <c r="C1892" s="137">
        <v>1239</v>
      </c>
    </row>
    <row r="1893" spans="1:3" x14ac:dyDescent="0.25">
      <c r="A1893" s="140">
        <v>1385</v>
      </c>
      <c r="B1893" s="138">
        <v>435260</v>
      </c>
      <c r="C1893" s="137">
        <v>1310</v>
      </c>
    </row>
    <row r="1894" spans="1:3" x14ac:dyDescent="0.25">
      <c r="A1894" s="135">
        <v>1385</v>
      </c>
      <c r="B1894" s="138">
        <v>54137608</v>
      </c>
      <c r="C1894" s="137">
        <v>1119</v>
      </c>
    </row>
    <row r="1895" spans="1:3" x14ac:dyDescent="0.25">
      <c r="A1895" s="140">
        <v>1383</v>
      </c>
      <c r="B1895" s="139">
        <v>44148755</v>
      </c>
      <c r="C1895" s="137">
        <v>1221</v>
      </c>
    </row>
    <row r="1896" spans="1:3" x14ac:dyDescent="0.25">
      <c r="A1896" s="135">
        <v>1383</v>
      </c>
      <c r="B1896" s="136">
        <v>24277401</v>
      </c>
      <c r="C1896" s="137">
        <v>1198</v>
      </c>
    </row>
    <row r="1897" spans="1:3" x14ac:dyDescent="0.25">
      <c r="A1897" s="140">
        <v>1383</v>
      </c>
      <c r="B1897" s="139">
        <v>24250708</v>
      </c>
      <c r="C1897" s="137">
        <v>1077</v>
      </c>
    </row>
    <row r="1898" spans="1:3" x14ac:dyDescent="0.25">
      <c r="A1898" s="140">
        <v>1382</v>
      </c>
      <c r="B1898" s="138">
        <v>44153481</v>
      </c>
      <c r="C1898" s="137">
        <v>1298</v>
      </c>
    </row>
    <row r="1899" spans="1:3" x14ac:dyDescent="0.25">
      <c r="A1899" s="139">
        <v>1382</v>
      </c>
      <c r="B1899" s="139">
        <v>54138124</v>
      </c>
      <c r="C1899" s="137">
        <v>1206</v>
      </c>
    </row>
    <row r="1900" spans="1:3" x14ac:dyDescent="0.25">
      <c r="A1900" s="139">
        <v>1382</v>
      </c>
      <c r="B1900" s="139">
        <v>24250651</v>
      </c>
      <c r="C1900" s="137">
        <v>1182</v>
      </c>
    </row>
    <row r="1901" spans="1:3" x14ac:dyDescent="0.25">
      <c r="A1901" s="139">
        <v>1380</v>
      </c>
      <c r="B1901" s="139">
        <v>44199392</v>
      </c>
      <c r="C1901" s="137">
        <v>1280</v>
      </c>
    </row>
    <row r="1902" spans="1:3" x14ac:dyDescent="0.25">
      <c r="A1902" s="139">
        <v>1380</v>
      </c>
      <c r="B1902" s="139">
        <v>44150660</v>
      </c>
      <c r="C1902" s="137">
        <v>1237</v>
      </c>
    </row>
    <row r="1903" spans="1:3" x14ac:dyDescent="0.25">
      <c r="A1903" s="140">
        <v>1379</v>
      </c>
      <c r="B1903" s="141">
        <v>44172567</v>
      </c>
      <c r="C1903" s="137">
        <v>1330</v>
      </c>
    </row>
    <row r="1904" spans="1:3" x14ac:dyDescent="0.25">
      <c r="A1904" s="140">
        <v>1379</v>
      </c>
      <c r="B1904" s="136">
        <v>54137756</v>
      </c>
      <c r="C1904" s="137">
        <v>1136</v>
      </c>
    </row>
    <row r="1905" spans="1:3" x14ac:dyDescent="0.25">
      <c r="A1905" s="135">
        <v>1379</v>
      </c>
      <c r="B1905" s="138">
        <v>44175728</v>
      </c>
      <c r="C1905" s="137">
        <v>1135</v>
      </c>
    </row>
    <row r="1906" spans="1:3" x14ac:dyDescent="0.25">
      <c r="A1906" s="135">
        <v>1378</v>
      </c>
      <c r="B1906" s="141">
        <v>54187222</v>
      </c>
      <c r="C1906" s="137">
        <v>1396</v>
      </c>
    </row>
    <row r="1907" spans="1:3" x14ac:dyDescent="0.25">
      <c r="A1907" s="135">
        <v>1378</v>
      </c>
      <c r="B1907" s="139">
        <v>54160804</v>
      </c>
      <c r="C1907" s="137">
        <v>1220</v>
      </c>
    </row>
    <row r="1908" spans="1:3" x14ac:dyDescent="0.25">
      <c r="A1908" s="140">
        <v>1377</v>
      </c>
      <c r="B1908" s="139">
        <v>44126590</v>
      </c>
      <c r="C1908" s="137">
        <v>1534</v>
      </c>
    </row>
    <row r="1909" spans="1:3" x14ac:dyDescent="0.25">
      <c r="A1909" s="135">
        <v>1377</v>
      </c>
      <c r="B1909" s="139">
        <v>54177324</v>
      </c>
      <c r="C1909" s="137">
        <v>1275</v>
      </c>
    </row>
    <row r="1910" spans="1:3" x14ac:dyDescent="0.25">
      <c r="A1910" s="140">
        <v>1377</v>
      </c>
      <c r="B1910" s="136">
        <v>24257109</v>
      </c>
      <c r="C1910" s="137">
        <v>1256</v>
      </c>
    </row>
    <row r="1911" spans="1:3" x14ac:dyDescent="0.25">
      <c r="A1911" s="140">
        <v>1377</v>
      </c>
      <c r="B1911" s="136">
        <v>24234478</v>
      </c>
      <c r="C1911" s="137">
        <v>1184</v>
      </c>
    </row>
    <row r="1912" spans="1:3" x14ac:dyDescent="0.25">
      <c r="A1912" s="135">
        <v>1376</v>
      </c>
      <c r="B1912" s="143">
        <v>44174861</v>
      </c>
      <c r="C1912" s="137">
        <v>1398</v>
      </c>
    </row>
    <row r="1913" spans="1:3" x14ac:dyDescent="0.25">
      <c r="A1913" s="139">
        <v>1376</v>
      </c>
      <c r="B1913" s="139">
        <v>44175167</v>
      </c>
      <c r="C1913" s="137">
        <v>1324</v>
      </c>
    </row>
    <row r="1914" spans="1:3" x14ac:dyDescent="0.25">
      <c r="A1914" s="139">
        <v>1375</v>
      </c>
      <c r="B1914" s="139">
        <v>44137842</v>
      </c>
      <c r="C1914" s="137">
        <v>1387</v>
      </c>
    </row>
    <row r="1915" spans="1:3" x14ac:dyDescent="0.25">
      <c r="A1915" s="135">
        <v>1375</v>
      </c>
      <c r="B1915" s="145">
        <v>24276120</v>
      </c>
      <c r="C1915" s="137">
        <v>1236</v>
      </c>
    </row>
    <row r="1916" spans="1:3" x14ac:dyDescent="0.25">
      <c r="A1916" s="139">
        <v>1375</v>
      </c>
      <c r="B1916" s="139">
        <v>54193397</v>
      </c>
      <c r="C1916" s="137">
        <v>1232</v>
      </c>
    </row>
    <row r="1917" spans="1:3" x14ac:dyDescent="0.25">
      <c r="A1917" s="135">
        <v>1375</v>
      </c>
      <c r="B1917" s="139">
        <v>54137799</v>
      </c>
      <c r="C1917" s="137">
        <v>1157</v>
      </c>
    </row>
    <row r="1918" spans="1:3" x14ac:dyDescent="0.25">
      <c r="A1918" s="140">
        <v>1375</v>
      </c>
      <c r="B1918" s="139">
        <v>54154847</v>
      </c>
      <c r="C1918" s="137">
        <v>1121</v>
      </c>
    </row>
    <row r="1919" spans="1:3" x14ac:dyDescent="0.25">
      <c r="A1919" s="148">
        <v>1375</v>
      </c>
      <c r="B1919" s="139">
        <v>54123305</v>
      </c>
      <c r="C1919" s="137">
        <v>1005</v>
      </c>
    </row>
    <row r="1920" spans="1:3" x14ac:dyDescent="0.25">
      <c r="A1920" s="148">
        <v>1374</v>
      </c>
      <c r="B1920" s="139">
        <v>44175140</v>
      </c>
      <c r="C1920" s="137">
        <v>1169</v>
      </c>
    </row>
    <row r="1921" spans="1:3" x14ac:dyDescent="0.25">
      <c r="A1921" s="139">
        <v>1372</v>
      </c>
      <c r="B1921" s="139">
        <v>54101085</v>
      </c>
      <c r="C1921" s="137">
        <v>1343</v>
      </c>
    </row>
    <row r="1922" spans="1:3" x14ac:dyDescent="0.25">
      <c r="A1922" s="140">
        <v>1372</v>
      </c>
      <c r="B1922" s="139">
        <v>24260711</v>
      </c>
      <c r="C1922" s="137">
        <v>1097</v>
      </c>
    </row>
    <row r="1923" spans="1:3" x14ac:dyDescent="0.25">
      <c r="A1923" s="140">
        <v>1371</v>
      </c>
      <c r="B1923" s="139">
        <v>24288454</v>
      </c>
      <c r="C1923" s="137">
        <v>1321</v>
      </c>
    </row>
    <row r="1924" spans="1:3" x14ac:dyDescent="0.25">
      <c r="A1924" s="135">
        <v>1370</v>
      </c>
      <c r="B1924" s="139">
        <v>54157722</v>
      </c>
      <c r="C1924" s="137">
        <v>1260</v>
      </c>
    </row>
    <row r="1925" spans="1:3" x14ac:dyDescent="0.25">
      <c r="A1925" s="148">
        <v>1370</v>
      </c>
      <c r="B1925" s="139">
        <v>54176034</v>
      </c>
      <c r="C1925" s="137">
        <v>1208</v>
      </c>
    </row>
    <row r="1926" spans="1:3" x14ac:dyDescent="0.25">
      <c r="A1926" s="140">
        <v>1369</v>
      </c>
      <c r="B1926" s="139">
        <v>44175647</v>
      </c>
      <c r="C1926" s="137">
        <v>1305</v>
      </c>
    </row>
    <row r="1927" spans="1:3" x14ac:dyDescent="0.25">
      <c r="A1927" s="140">
        <v>1369</v>
      </c>
      <c r="B1927" s="139">
        <v>54176816</v>
      </c>
      <c r="C1927" s="137">
        <v>1252</v>
      </c>
    </row>
    <row r="1928" spans="1:3" x14ac:dyDescent="0.25">
      <c r="A1928" s="135">
        <v>1369</v>
      </c>
      <c r="B1928" s="141">
        <v>54158613</v>
      </c>
      <c r="C1928" s="137">
        <v>1187</v>
      </c>
    </row>
    <row r="1929" spans="1:3" x14ac:dyDescent="0.25">
      <c r="A1929" s="139">
        <v>1369</v>
      </c>
      <c r="B1929" s="139">
        <v>54178371</v>
      </c>
      <c r="C1929" s="137">
        <v>1049</v>
      </c>
    </row>
    <row r="1930" spans="1:3" x14ac:dyDescent="0.25">
      <c r="A1930" s="139">
        <v>1368</v>
      </c>
      <c r="B1930" s="139">
        <v>34187143</v>
      </c>
      <c r="C1930" s="137">
        <v>1568</v>
      </c>
    </row>
    <row r="1931" spans="1:3" x14ac:dyDescent="0.25">
      <c r="A1931" s="135">
        <v>1368</v>
      </c>
      <c r="B1931" s="136">
        <v>44173385</v>
      </c>
      <c r="C1931" s="137">
        <v>1158</v>
      </c>
    </row>
    <row r="1932" spans="1:3" x14ac:dyDescent="0.25">
      <c r="A1932" s="140">
        <v>1368</v>
      </c>
      <c r="B1932" s="136">
        <v>54182182</v>
      </c>
      <c r="C1932" s="137">
        <v>1134</v>
      </c>
    </row>
    <row r="1933" spans="1:3" x14ac:dyDescent="0.25">
      <c r="A1933" s="135">
        <v>1368</v>
      </c>
      <c r="B1933" s="144">
        <v>24236314</v>
      </c>
      <c r="C1933" s="137">
        <v>1117</v>
      </c>
    </row>
    <row r="1934" spans="1:3" x14ac:dyDescent="0.25">
      <c r="A1934" s="139">
        <v>1367</v>
      </c>
      <c r="B1934" s="139">
        <v>44159382</v>
      </c>
      <c r="C1934" s="137">
        <v>1413</v>
      </c>
    </row>
    <row r="1935" spans="1:3" x14ac:dyDescent="0.25">
      <c r="A1935" s="139">
        <v>1367</v>
      </c>
      <c r="B1935" s="139">
        <v>54192730</v>
      </c>
      <c r="C1935" s="137">
        <v>1306</v>
      </c>
    </row>
    <row r="1936" spans="1:3" x14ac:dyDescent="0.25">
      <c r="A1936" s="148">
        <v>1367</v>
      </c>
      <c r="B1936" s="138">
        <v>24254991</v>
      </c>
      <c r="C1936" s="137">
        <v>1149</v>
      </c>
    </row>
    <row r="1937" spans="1:3" x14ac:dyDescent="0.25">
      <c r="A1937" s="140">
        <v>1366</v>
      </c>
      <c r="B1937" s="136">
        <v>24236608</v>
      </c>
      <c r="C1937" s="137">
        <v>1338</v>
      </c>
    </row>
    <row r="1938" spans="1:3" x14ac:dyDescent="0.25">
      <c r="A1938" s="135">
        <v>1366</v>
      </c>
      <c r="B1938" s="145">
        <v>34133426</v>
      </c>
      <c r="C1938" s="137">
        <v>1161</v>
      </c>
    </row>
    <row r="1939" spans="1:3" x14ac:dyDescent="0.25">
      <c r="A1939" s="139">
        <v>1366</v>
      </c>
      <c r="B1939" s="139">
        <v>44173679</v>
      </c>
      <c r="C1939" s="137">
        <v>1108</v>
      </c>
    </row>
    <row r="1940" spans="1:3" x14ac:dyDescent="0.25">
      <c r="A1940" s="140">
        <v>1365</v>
      </c>
      <c r="B1940" s="139">
        <v>34156655</v>
      </c>
      <c r="C1940" s="137">
        <v>1082</v>
      </c>
    </row>
    <row r="1941" spans="1:3" x14ac:dyDescent="0.25">
      <c r="A1941" s="135">
        <v>1365</v>
      </c>
      <c r="B1941" s="138">
        <v>44175949</v>
      </c>
      <c r="C1941" s="137">
        <v>1052</v>
      </c>
    </row>
    <row r="1942" spans="1:3" x14ac:dyDescent="0.25">
      <c r="A1942" s="140">
        <v>1364</v>
      </c>
      <c r="B1942" s="139">
        <v>44114478</v>
      </c>
      <c r="C1942" s="137">
        <v>1270</v>
      </c>
    </row>
    <row r="1943" spans="1:3" x14ac:dyDescent="0.25">
      <c r="A1943" s="140">
        <v>1363</v>
      </c>
      <c r="B1943" s="141">
        <v>24245607</v>
      </c>
      <c r="C1943" s="137">
        <v>1276</v>
      </c>
    </row>
    <row r="1944" spans="1:3" x14ac:dyDescent="0.25">
      <c r="A1944" s="139">
        <v>1362</v>
      </c>
      <c r="B1944" s="139">
        <v>44178670</v>
      </c>
      <c r="C1944" s="137">
        <v>1032</v>
      </c>
    </row>
    <row r="1945" spans="1:3" x14ac:dyDescent="0.25">
      <c r="A1945" s="140">
        <v>1360</v>
      </c>
      <c r="B1945" s="139">
        <v>44175388</v>
      </c>
      <c r="C1945" s="137">
        <v>1191</v>
      </c>
    </row>
    <row r="1946" spans="1:3" x14ac:dyDescent="0.25">
      <c r="A1946" s="135">
        <v>1360</v>
      </c>
      <c r="B1946" s="138">
        <v>34170607</v>
      </c>
      <c r="C1946" s="137">
        <v>1120</v>
      </c>
    </row>
    <row r="1947" spans="1:3" x14ac:dyDescent="0.25">
      <c r="A1947" s="140">
        <v>1360</v>
      </c>
      <c r="B1947" s="145">
        <v>54176530</v>
      </c>
      <c r="C1947" s="137">
        <v>1120</v>
      </c>
    </row>
    <row r="1948" spans="1:3" x14ac:dyDescent="0.25">
      <c r="A1948" s="135">
        <v>1359</v>
      </c>
      <c r="B1948" s="139">
        <v>54113989</v>
      </c>
      <c r="C1948" s="137">
        <v>1180</v>
      </c>
    </row>
    <row r="1949" spans="1:3" x14ac:dyDescent="0.25">
      <c r="A1949" s="139">
        <v>1358</v>
      </c>
      <c r="B1949" s="139">
        <v>34191868</v>
      </c>
      <c r="C1949" s="137">
        <v>1669</v>
      </c>
    </row>
    <row r="1950" spans="1:3" x14ac:dyDescent="0.25">
      <c r="A1950" s="139">
        <v>1357</v>
      </c>
      <c r="B1950" s="139">
        <v>44180705</v>
      </c>
      <c r="C1950" s="137">
        <v>1285</v>
      </c>
    </row>
    <row r="1951" spans="1:3" x14ac:dyDescent="0.25">
      <c r="A1951" s="140">
        <v>1357</v>
      </c>
      <c r="B1951" s="141">
        <v>54188873</v>
      </c>
      <c r="C1951" s="137">
        <v>1266</v>
      </c>
    </row>
    <row r="1952" spans="1:3" x14ac:dyDescent="0.25">
      <c r="A1952" s="139">
        <v>1357</v>
      </c>
      <c r="B1952" s="139">
        <v>54160693</v>
      </c>
      <c r="C1952" s="137">
        <v>1221</v>
      </c>
    </row>
    <row r="1953" spans="1:3" x14ac:dyDescent="0.25">
      <c r="A1953" s="139">
        <v>1357</v>
      </c>
      <c r="B1953" s="139">
        <v>54117747</v>
      </c>
      <c r="C1953" s="137">
        <v>1212</v>
      </c>
    </row>
    <row r="1954" spans="1:3" x14ac:dyDescent="0.25">
      <c r="A1954" s="135">
        <v>1356</v>
      </c>
      <c r="B1954" s="139">
        <v>34187097</v>
      </c>
      <c r="C1954" s="137">
        <v>1401</v>
      </c>
    </row>
    <row r="1955" spans="1:3" x14ac:dyDescent="0.25">
      <c r="A1955" s="139">
        <v>1354</v>
      </c>
      <c r="B1955" s="139">
        <v>44159536</v>
      </c>
      <c r="C1955" s="137">
        <v>1315</v>
      </c>
    </row>
    <row r="1956" spans="1:3" x14ac:dyDescent="0.25">
      <c r="A1956" s="148">
        <v>1354</v>
      </c>
      <c r="B1956" s="139">
        <v>44102984</v>
      </c>
      <c r="C1956" s="137">
        <v>1267</v>
      </c>
    </row>
    <row r="1957" spans="1:3" x14ac:dyDescent="0.25">
      <c r="A1957" s="139">
        <v>1354</v>
      </c>
      <c r="B1957" s="139">
        <v>24236233</v>
      </c>
      <c r="C1957" s="137">
        <v>1163</v>
      </c>
    </row>
    <row r="1958" spans="1:3" x14ac:dyDescent="0.25">
      <c r="A1958" s="135">
        <v>1353</v>
      </c>
      <c r="B1958" s="139">
        <v>24213225</v>
      </c>
      <c r="C1958" s="137">
        <v>1672</v>
      </c>
    </row>
    <row r="1959" spans="1:3" x14ac:dyDescent="0.25">
      <c r="A1959" s="140">
        <v>1353</v>
      </c>
      <c r="B1959" s="136">
        <v>54111722</v>
      </c>
      <c r="C1959" s="137">
        <v>1634</v>
      </c>
    </row>
    <row r="1960" spans="1:3" x14ac:dyDescent="0.25">
      <c r="A1960" s="140">
        <v>1353</v>
      </c>
      <c r="B1960" s="141">
        <v>4106067</v>
      </c>
      <c r="C1960" s="137">
        <v>1315</v>
      </c>
    </row>
    <row r="1961" spans="1:3" x14ac:dyDescent="0.25">
      <c r="A1961" s="135">
        <v>1353</v>
      </c>
      <c r="B1961" s="138">
        <v>54187346</v>
      </c>
      <c r="C1961" s="137">
        <v>1111</v>
      </c>
    </row>
    <row r="1962" spans="1:3" x14ac:dyDescent="0.25">
      <c r="A1962" s="140">
        <v>1352</v>
      </c>
      <c r="B1962" s="138">
        <v>34187003</v>
      </c>
      <c r="C1962" s="137">
        <v>1390</v>
      </c>
    </row>
    <row r="1963" spans="1:3" x14ac:dyDescent="0.25">
      <c r="A1963" s="135">
        <v>1352</v>
      </c>
      <c r="B1963" s="139">
        <v>24219673</v>
      </c>
      <c r="C1963" s="137">
        <v>1163</v>
      </c>
    </row>
    <row r="1964" spans="1:3" x14ac:dyDescent="0.25">
      <c r="A1964" s="140">
        <v>1351</v>
      </c>
      <c r="B1964" s="144">
        <v>24249106</v>
      </c>
      <c r="C1964" s="137">
        <v>1185</v>
      </c>
    </row>
    <row r="1965" spans="1:3" x14ac:dyDescent="0.25">
      <c r="A1965" s="140">
        <v>1350</v>
      </c>
      <c r="B1965" s="136">
        <v>54137845</v>
      </c>
      <c r="C1965" s="137">
        <v>1195</v>
      </c>
    </row>
    <row r="1966" spans="1:3" x14ac:dyDescent="0.25">
      <c r="A1966" s="142">
        <v>1349</v>
      </c>
      <c r="B1966" s="144">
        <v>34172103</v>
      </c>
      <c r="C1966" s="137">
        <v>1691</v>
      </c>
    </row>
    <row r="1967" spans="1:3" x14ac:dyDescent="0.25">
      <c r="A1967" s="140">
        <v>1348</v>
      </c>
      <c r="B1967" s="141">
        <v>34145173</v>
      </c>
      <c r="C1967" s="137">
        <v>1296</v>
      </c>
    </row>
    <row r="1968" spans="1:3" x14ac:dyDescent="0.25">
      <c r="A1968" s="135">
        <v>1347</v>
      </c>
      <c r="B1968" s="139">
        <v>44158513</v>
      </c>
      <c r="C1968" s="137">
        <v>1351</v>
      </c>
    </row>
    <row r="1969" spans="1:3" x14ac:dyDescent="0.25">
      <c r="A1969" s="140">
        <v>1347</v>
      </c>
      <c r="B1969" s="136">
        <v>24274089</v>
      </c>
      <c r="C1969" s="137">
        <v>1213</v>
      </c>
    </row>
    <row r="1970" spans="1:3" x14ac:dyDescent="0.25">
      <c r="A1970" s="140">
        <v>1347</v>
      </c>
      <c r="B1970" s="136">
        <v>44120214</v>
      </c>
      <c r="C1970" s="137">
        <v>1128</v>
      </c>
    </row>
    <row r="1971" spans="1:3" x14ac:dyDescent="0.25">
      <c r="A1971" s="140">
        <v>1346</v>
      </c>
      <c r="B1971" s="138">
        <v>24219649</v>
      </c>
      <c r="C1971" s="137">
        <v>1415</v>
      </c>
    </row>
    <row r="1972" spans="1:3" x14ac:dyDescent="0.25">
      <c r="A1972" s="140">
        <v>1346</v>
      </c>
      <c r="B1972" s="141">
        <v>44163282</v>
      </c>
      <c r="C1972" s="137">
        <v>1309</v>
      </c>
    </row>
    <row r="1973" spans="1:3" x14ac:dyDescent="0.25">
      <c r="A1973" s="135">
        <v>1346</v>
      </c>
      <c r="B1973" s="145">
        <v>34161292</v>
      </c>
      <c r="C1973" s="137">
        <v>1267</v>
      </c>
    </row>
    <row r="1974" spans="1:3" x14ac:dyDescent="0.25">
      <c r="A1974" s="140">
        <v>1346</v>
      </c>
      <c r="B1974" s="136">
        <v>44167628</v>
      </c>
      <c r="C1974" s="137">
        <v>1098</v>
      </c>
    </row>
    <row r="1975" spans="1:3" x14ac:dyDescent="0.25">
      <c r="A1975" s="140">
        <v>1345</v>
      </c>
      <c r="B1975" s="139">
        <v>54198704</v>
      </c>
      <c r="C1975" s="137">
        <v>1219</v>
      </c>
    </row>
    <row r="1976" spans="1:3" x14ac:dyDescent="0.25">
      <c r="A1976" s="139">
        <v>1345</v>
      </c>
      <c r="B1976" s="139">
        <v>44173997</v>
      </c>
      <c r="C1976" s="137">
        <v>1180</v>
      </c>
    </row>
    <row r="1977" spans="1:3" x14ac:dyDescent="0.25">
      <c r="A1977" s="135">
        <v>1345</v>
      </c>
      <c r="B1977" s="139">
        <v>44161387</v>
      </c>
      <c r="C1977" s="137">
        <v>1138</v>
      </c>
    </row>
    <row r="1978" spans="1:3" x14ac:dyDescent="0.25">
      <c r="A1978" s="135">
        <v>1345</v>
      </c>
      <c r="B1978" s="139">
        <v>54144892</v>
      </c>
      <c r="C1978" s="137">
        <v>1122</v>
      </c>
    </row>
    <row r="1979" spans="1:3" x14ac:dyDescent="0.25">
      <c r="A1979" s="135">
        <v>1344</v>
      </c>
      <c r="B1979" s="136">
        <v>34177199</v>
      </c>
      <c r="C1979" s="137">
        <v>1372</v>
      </c>
    </row>
    <row r="1980" spans="1:3" x14ac:dyDescent="0.25">
      <c r="A1980" s="139">
        <v>1343</v>
      </c>
      <c r="B1980" s="139">
        <v>54155754</v>
      </c>
      <c r="C1980" s="137">
        <v>1011</v>
      </c>
    </row>
    <row r="1981" spans="1:3" x14ac:dyDescent="0.25">
      <c r="A1981" s="139">
        <v>1341</v>
      </c>
      <c r="B1981" s="139">
        <v>54110483</v>
      </c>
      <c r="C1981" s="137">
        <v>1411</v>
      </c>
    </row>
    <row r="1982" spans="1:3" x14ac:dyDescent="0.25">
      <c r="A1982" s="139">
        <v>1341</v>
      </c>
      <c r="B1982" s="139">
        <v>24262277</v>
      </c>
      <c r="C1982" s="137">
        <v>1064</v>
      </c>
    </row>
    <row r="1983" spans="1:3" x14ac:dyDescent="0.25">
      <c r="A1983" s="140">
        <v>1340</v>
      </c>
      <c r="B1983" s="139">
        <v>34178314</v>
      </c>
      <c r="C1983" s="137">
        <v>1344</v>
      </c>
    </row>
    <row r="1984" spans="1:3" x14ac:dyDescent="0.25">
      <c r="A1984" s="140">
        <v>1339</v>
      </c>
      <c r="B1984" s="145">
        <v>34185256</v>
      </c>
      <c r="C1984" s="137">
        <v>1111</v>
      </c>
    </row>
    <row r="1985" spans="1:3" x14ac:dyDescent="0.25">
      <c r="A1985" s="140">
        <v>1338</v>
      </c>
      <c r="B1985" s="141">
        <v>34183377</v>
      </c>
      <c r="C1985" s="137">
        <v>1682</v>
      </c>
    </row>
    <row r="1986" spans="1:3" x14ac:dyDescent="0.25">
      <c r="A1986" s="139">
        <v>1338</v>
      </c>
      <c r="B1986" s="139">
        <v>44140770</v>
      </c>
      <c r="C1986" s="137">
        <v>1259</v>
      </c>
    </row>
    <row r="1987" spans="1:3" x14ac:dyDescent="0.25">
      <c r="A1987" s="139">
        <v>1338</v>
      </c>
      <c r="B1987" s="139">
        <v>44175019</v>
      </c>
      <c r="C1987" s="137">
        <v>1199</v>
      </c>
    </row>
    <row r="1988" spans="1:3" x14ac:dyDescent="0.25">
      <c r="A1988" s="140">
        <v>1337</v>
      </c>
      <c r="B1988" s="136">
        <v>54176654</v>
      </c>
      <c r="C1988" s="137">
        <v>1162</v>
      </c>
    </row>
    <row r="1989" spans="1:3" x14ac:dyDescent="0.25">
      <c r="A1989" s="140">
        <v>1337</v>
      </c>
      <c r="B1989" s="139">
        <v>44131470</v>
      </c>
      <c r="C1989" s="137">
        <v>1151</v>
      </c>
    </row>
    <row r="1990" spans="1:3" x14ac:dyDescent="0.25">
      <c r="A1990" s="140">
        <v>1336</v>
      </c>
      <c r="B1990" s="147">
        <v>34184926</v>
      </c>
      <c r="C1990" s="137">
        <v>1295</v>
      </c>
    </row>
    <row r="1991" spans="1:3" x14ac:dyDescent="0.25">
      <c r="A1991" s="135">
        <v>1336</v>
      </c>
      <c r="B1991" s="139">
        <v>44176066</v>
      </c>
      <c r="C1991" s="137">
        <v>1247</v>
      </c>
    </row>
    <row r="1992" spans="1:3" x14ac:dyDescent="0.25">
      <c r="A1992" s="135">
        <v>1336</v>
      </c>
      <c r="B1992" s="139">
        <v>54117658</v>
      </c>
      <c r="C1992" s="137">
        <v>1174</v>
      </c>
    </row>
    <row r="1993" spans="1:3" x14ac:dyDescent="0.25">
      <c r="A1993" s="139">
        <v>1335</v>
      </c>
      <c r="B1993" s="139">
        <v>44124201</v>
      </c>
      <c r="C1993" s="137">
        <v>1258</v>
      </c>
    </row>
    <row r="1994" spans="1:3" x14ac:dyDescent="0.25">
      <c r="A1994" s="140">
        <v>1334</v>
      </c>
      <c r="B1994" s="136">
        <v>24250775</v>
      </c>
      <c r="C1994" s="137">
        <v>1175</v>
      </c>
    </row>
    <row r="1995" spans="1:3" x14ac:dyDescent="0.25">
      <c r="A1995" s="140">
        <v>1333</v>
      </c>
      <c r="B1995" s="136">
        <v>34186996</v>
      </c>
      <c r="C1995" s="137">
        <v>1255</v>
      </c>
    </row>
    <row r="1996" spans="1:3" x14ac:dyDescent="0.25">
      <c r="A1996" s="140">
        <v>1333</v>
      </c>
      <c r="B1996" s="139">
        <v>54144906</v>
      </c>
      <c r="C1996" s="137">
        <v>1052</v>
      </c>
    </row>
    <row r="1997" spans="1:3" x14ac:dyDescent="0.25">
      <c r="A1997" s="140">
        <v>1332</v>
      </c>
      <c r="B1997" s="141">
        <v>24223387</v>
      </c>
      <c r="C1997" s="137">
        <v>1134</v>
      </c>
    </row>
    <row r="1998" spans="1:3" x14ac:dyDescent="0.25">
      <c r="A1998" s="135">
        <v>1331</v>
      </c>
      <c r="B1998" s="145">
        <v>54167728</v>
      </c>
      <c r="C1998" s="137">
        <v>1139</v>
      </c>
    </row>
    <row r="1999" spans="1:3" x14ac:dyDescent="0.25">
      <c r="A1999" s="135">
        <v>1330</v>
      </c>
      <c r="B1999" s="139">
        <v>44175442</v>
      </c>
      <c r="C1999" s="137">
        <v>1299</v>
      </c>
    </row>
    <row r="2000" spans="1:3" x14ac:dyDescent="0.25">
      <c r="A2000" s="140">
        <v>1329</v>
      </c>
      <c r="B2000" s="144">
        <v>24239534</v>
      </c>
      <c r="C2000" s="137">
        <v>1220</v>
      </c>
    </row>
    <row r="2001" spans="1:3" x14ac:dyDescent="0.25">
      <c r="A2001" s="142">
        <v>1327</v>
      </c>
      <c r="B2001" s="139">
        <v>54113121</v>
      </c>
      <c r="C2001" s="137">
        <v>1272</v>
      </c>
    </row>
    <row r="2002" spans="1:3" x14ac:dyDescent="0.25">
      <c r="A2002" s="140">
        <v>1327</v>
      </c>
      <c r="B2002" s="136">
        <v>54169500</v>
      </c>
      <c r="C2002" s="137">
        <v>1170</v>
      </c>
    </row>
    <row r="2003" spans="1:3" x14ac:dyDescent="0.25">
      <c r="A2003" s="139">
        <v>1327</v>
      </c>
      <c r="B2003" s="139">
        <v>44178689</v>
      </c>
      <c r="C2003" s="137">
        <v>1143</v>
      </c>
    </row>
    <row r="2004" spans="1:3" x14ac:dyDescent="0.25">
      <c r="A2004" s="140">
        <v>1326</v>
      </c>
      <c r="B2004" s="139">
        <v>54155363</v>
      </c>
      <c r="C2004" s="137">
        <v>1222</v>
      </c>
    </row>
    <row r="2005" spans="1:3" x14ac:dyDescent="0.25">
      <c r="A2005" s="140">
        <v>1326</v>
      </c>
      <c r="B2005" s="139">
        <v>34168599</v>
      </c>
      <c r="C2005" s="137">
        <v>1150</v>
      </c>
    </row>
    <row r="2006" spans="1:3" x14ac:dyDescent="0.25">
      <c r="A2006" s="140">
        <v>1324</v>
      </c>
      <c r="B2006" s="138">
        <v>54144949</v>
      </c>
      <c r="C2006" s="137">
        <v>1207</v>
      </c>
    </row>
    <row r="2007" spans="1:3" x14ac:dyDescent="0.25">
      <c r="A2007" s="139">
        <v>1323</v>
      </c>
      <c r="B2007" s="139">
        <v>44154810</v>
      </c>
      <c r="C2007" s="137">
        <v>1827</v>
      </c>
    </row>
    <row r="2008" spans="1:3" x14ac:dyDescent="0.25">
      <c r="A2008" s="140">
        <v>1323</v>
      </c>
      <c r="B2008" s="136">
        <v>44155239</v>
      </c>
      <c r="C2008" s="137">
        <v>1453</v>
      </c>
    </row>
    <row r="2009" spans="1:3" x14ac:dyDescent="0.25">
      <c r="A2009" s="140">
        <v>1323</v>
      </c>
      <c r="B2009" s="136">
        <v>54179009</v>
      </c>
      <c r="C2009" s="137">
        <v>1229</v>
      </c>
    </row>
    <row r="2010" spans="1:3" x14ac:dyDescent="0.25">
      <c r="A2010" s="135">
        <v>1321</v>
      </c>
      <c r="B2010" s="145">
        <v>34147818</v>
      </c>
      <c r="C2010" s="137">
        <v>1145</v>
      </c>
    </row>
    <row r="2011" spans="1:3" x14ac:dyDescent="0.25">
      <c r="A2011" s="140">
        <v>1320</v>
      </c>
      <c r="B2011" s="141">
        <v>54156424</v>
      </c>
      <c r="C2011" s="137">
        <v>1332</v>
      </c>
    </row>
    <row r="2012" spans="1:3" x14ac:dyDescent="0.25">
      <c r="A2012" s="140">
        <v>1320</v>
      </c>
      <c r="B2012" s="139">
        <v>54176565</v>
      </c>
      <c r="C2012" s="137">
        <v>1098</v>
      </c>
    </row>
    <row r="2013" spans="1:3" x14ac:dyDescent="0.25">
      <c r="A2013" s="140">
        <v>1318</v>
      </c>
      <c r="B2013" s="144">
        <v>34182150</v>
      </c>
      <c r="C2013" s="137">
        <v>1175</v>
      </c>
    </row>
    <row r="2014" spans="1:3" x14ac:dyDescent="0.25">
      <c r="A2014" s="135">
        <v>1318</v>
      </c>
      <c r="B2014" s="138">
        <v>44183607</v>
      </c>
      <c r="C2014" s="137">
        <v>1081</v>
      </c>
    </row>
    <row r="2015" spans="1:3" x14ac:dyDescent="0.25">
      <c r="A2015" s="139">
        <v>1317</v>
      </c>
      <c r="B2015" s="139">
        <v>24276413</v>
      </c>
      <c r="C2015" s="137">
        <v>1067</v>
      </c>
    </row>
    <row r="2016" spans="1:3" x14ac:dyDescent="0.25">
      <c r="A2016" s="140">
        <v>1316</v>
      </c>
      <c r="B2016" s="143">
        <v>54154820</v>
      </c>
      <c r="C2016" s="137">
        <v>1274</v>
      </c>
    </row>
    <row r="2017" spans="1:3" x14ac:dyDescent="0.25">
      <c r="A2017" s="140">
        <v>1315</v>
      </c>
      <c r="B2017" s="145">
        <v>44199449</v>
      </c>
      <c r="C2017" s="137">
        <v>1536</v>
      </c>
    </row>
    <row r="2018" spans="1:3" x14ac:dyDescent="0.25">
      <c r="A2018" s="140">
        <v>1315</v>
      </c>
      <c r="B2018" s="136">
        <v>54177081</v>
      </c>
      <c r="C2018" s="137">
        <v>1239</v>
      </c>
    </row>
    <row r="2019" spans="1:3" x14ac:dyDescent="0.25">
      <c r="A2019" s="140">
        <v>1315</v>
      </c>
      <c r="B2019" s="141">
        <v>54176263</v>
      </c>
      <c r="C2019" s="137">
        <v>1172</v>
      </c>
    </row>
    <row r="2020" spans="1:3" x14ac:dyDescent="0.25">
      <c r="A2020" s="140">
        <v>1315</v>
      </c>
      <c r="B2020" s="136">
        <v>54137560</v>
      </c>
      <c r="C2020" s="137">
        <v>1131</v>
      </c>
    </row>
    <row r="2021" spans="1:3" x14ac:dyDescent="0.25">
      <c r="A2021" s="142">
        <v>1313</v>
      </c>
      <c r="B2021" s="136">
        <v>54100984</v>
      </c>
      <c r="C2021" s="137">
        <v>1420</v>
      </c>
    </row>
    <row r="2022" spans="1:3" x14ac:dyDescent="0.25">
      <c r="A2022" s="140">
        <v>1313</v>
      </c>
      <c r="B2022" s="136">
        <v>54170346</v>
      </c>
      <c r="C2022" s="137">
        <v>1227</v>
      </c>
    </row>
    <row r="2023" spans="1:3" x14ac:dyDescent="0.25">
      <c r="A2023" s="135">
        <v>1312</v>
      </c>
      <c r="B2023" s="139">
        <v>54107610</v>
      </c>
      <c r="C2023" s="137">
        <v>1236</v>
      </c>
    </row>
    <row r="2024" spans="1:3" x14ac:dyDescent="0.25">
      <c r="A2024" s="142">
        <v>1312</v>
      </c>
      <c r="B2024" s="136">
        <v>24239500</v>
      </c>
      <c r="C2024" s="137">
        <v>1104</v>
      </c>
    </row>
    <row r="2025" spans="1:3" x14ac:dyDescent="0.25">
      <c r="A2025" s="135">
        <v>1311</v>
      </c>
      <c r="B2025" s="139">
        <v>34166243</v>
      </c>
      <c r="C2025" s="137">
        <v>1130</v>
      </c>
    </row>
    <row r="2026" spans="1:3" x14ac:dyDescent="0.25">
      <c r="A2026" s="140">
        <v>1310</v>
      </c>
      <c r="B2026" s="141">
        <v>44102399</v>
      </c>
      <c r="C2026" s="137">
        <v>1418</v>
      </c>
    </row>
    <row r="2027" spans="1:3" x14ac:dyDescent="0.25">
      <c r="A2027" s="140">
        <v>1309</v>
      </c>
      <c r="B2027" s="139">
        <v>44141262</v>
      </c>
      <c r="C2027" s="137">
        <v>1414</v>
      </c>
    </row>
    <row r="2028" spans="1:3" x14ac:dyDescent="0.25">
      <c r="A2028" s="140">
        <v>1309</v>
      </c>
      <c r="B2028" s="144">
        <v>44149662</v>
      </c>
      <c r="C2028" s="137">
        <v>1261</v>
      </c>
    </row>
    <row r="2029" spans="1:3" x14ac:dyDescent="0.25">
      <c r="A2029" s="140">
        <v>1308</v>
      </c>
      <c r="B2029" s="136">
        <v>54107628</v>
      </c>
      <c r="C2029" s="137">
        <v>1257</v>
      </c>
    </row>
    <row r="2030" spans="1:3" x14ac:dyDescent="0.25">
      <c r="A2030" s="140">
        <v>1307</v>
      </c>
      <c r="B2030" s="139">
        <v>44179731</v>
      </c>
      <c r="C2030" s="137">
        <v>1555</v>
      </c>
    </row>
    <row r="2031" spans="1:3" x14ac:dyDescent="0.25">
      <c r="A2031" s="140">
        <v>1306</v>
      </c>
      <c r="B2031" s="144">
        <v>44166311</v>
      </c>
      <c r="C2031" s="137">
        <v>1065</v>
      </c>
    </row>
    <row r="2032" spans="1:3" x14ac:dyDescent="0.25">
      <c r="A2032" s="140">
        <v>1305</v>
      </c>
      <c r="B2032" s="144">
        <v>54109663</v>
      </c>
      <c r="C2032" s="137">
        <v>1133</v>
      </c>
    </row>
    <row r="2033" spans="1:3" x14ac:dyDescent="0.25">
      <c r="A2033" s="135">
        <v>1304</v>
      </c>
      <c r="B2033" s="138">
        <v>34168580</v>
      </c>
      <c r="C2033" s="137">
        <v>1161</v>
      </c>
    </row>
    <row r="2034" spans="1:3" x14ac:dyDescent="0.25">
      <c r="A2034" s="148">
        <v>1303</v>
      </c>
      <c r="B2034" s="136">
        <v>44163789</v>
      </c>
      <c r="C2034" s="137">
        <v>1502</v>
      </c>
    </row>
    <row r="2035" spans="1:3" x14ac:dyDescent="0.25">
      <c r="A2035" s="140">
        <v>1303</v>
      </c>
      <c r="B2035" s="138">
        <v>44131682</v>
      </c>
      <c r="C2035" s="137">
        <v>1473</v>
      </c>
    </row>
    <row r="2036" spans="1:3" x14ac:dyDescent="0.25">
      <c r="A2036" s="140">
        <v>1303</v>
      </c>
      <c r="B2036" s="138">
        <v>44178751</v>
      </c>
      <c r="C2036" s="137">
        <v>1336</v>
      </c>
    </row>
    <row r="2037" spans="1:3" x14ac:dyDescent="0.25">
      <c r="A2037" s="135">
        <v>1302</v>
      </c>
      <c r="B2037" s="136">
        <v>44130708</v>
      </c>
      <c r="C2037" s="137">
        <v>1232</v>
      </c>
    </row>
    <row r="2038" spans="1:3" x14ac:dyDescent="0.25">
      <c r="A2038" s="142">
        <v>1301</v>
      </c>
      <c r="B2038" s="139">
        <v>24217468</v>
      </c>
      <c r="C2038" s="137">
        <v>1285</v>
      </c>
    </row>
    <row r="2039" spans="1:3" x14ac:dyDescent="0.25">
      <c r="A2039" s="139">
        <v>1301</v>
      </c>
      <c r="B2039" s="139">
        <v>34186503</v>
      </c>
      <c r="C2039" s="137">
        <v>1174</v>
      </c>
    </row>
    <row r="2040" spans="1:3" x14ac:dyDescent="0.25">
      <c r="A2040" s="135">
        <v>1300</v>
      </c>
      <c r="B2040" s="141">
        <v>54198879</v>
      </c>
      <c r="C2040" s="137">
        <v>1215</v>
      </c>
    </row>
    <row r="2041" spans="1:3" x14ac:dyDescent="0.25">
      <c r="A2041" s="135">
        <v>1300</v>
      </c>
      <c r="B2041" s="138">
        <v>44166788</v>
      </c>
      <c r="C2041" s="137">
        <v>1203</v>
      </c>
    </row>
    <row r="2042" spans="1:3" x14ac:dyDescent="0.25">
      <c r="A2042" s="140">
        <v>1298</v>
      </c>
      <c r="B2042" s="143">
        <v>24284815</v>
      </c>
      <c r="C2042" s="137">
        <v>1500</v>
      </c>
    </row>
    <row r="2043" spans="1:3" x14ac:dyDescent="0.25">
      <c r="A2043" s="139">
        <v>1297</v>
      </c>
      <c r="B2043" s="139">
        <v>44137850</v>
      </c>
      <c r="C2043" s="137">
        <v>1234</v>
      </c>
    </row>
    <row r="2044" spans="1:3" x14ac:dyDescent="0.25">
      <c r="A2044" s="142">
        <v>1296</v>
      </c>
      <c r="B2044" s="139">
        <v>34193534</v>
      </c>
      <c r="C2044" s="137">
        <v>1452</v>
      </c>
    </row>
    <row r="2045" spans="1:3" x14ac:dyDescent="0.25">
      <c r="A2045" s="139">
        <v>1296</v>
      </c>
      <c r="B2045" s="139">
        <v>24281794</v>
      </c>
      <c r="C2045" s="137">
        <v>1170</v>
      </c>
    </row>
    <row r="2046" spans="1:3" x14ac:dyDescent="0.25">
      <c r="A2046" s="142">
        <v>1294</v>
      </c>
      <c r="B2046" s="138">
        <v>34195685</v>
      </c>
      <c r="C2046" s="137">
        <v>1204</v>
      </c>
    </row>
    <row r="2047" spans="1:3" x14ac:dyDescent="0.25">
      <c r="A2047" s="135">
        <v>1292</v>
      </c>
      <c r="B2047" s="139">
        <v>44152477</v>
      </c>
      <c r="C2047" s="137">
        <v>1258</v>
      </c>
    </row>
    <row r="2048" spans="1:3" x14ac:dyDescent="0.25">
      <c r="A2048" s="148">
        <v>1290</v>
      </c>
      <c r="B2048" s="139">
        <v>13512897</v>
      </c>
      <c r="C2048" s="137">
        <v>1123</v>
      </c>
    </row>
    <row r="2049" spans="1:3" x14ac:dyDescent="0.25">
      <c r="A2049" s="140">
        <v>1289</v>
      </c>
      <c r="B2049" s="136">
        <v>54138183</v>
      </c>
      <c r="C2049" s="137">
        <v>1330</v>
      </c>
    </row>
    <row r="2050" spans="1:3" x14ac:dyDescent="0.25">
      <c r="A2050" s="135">
        <v>1289</v>
      </c>
      <c r="B2050" s="143">
        <v>44115601</v>
      </c>
      <c r="C2050" s="137">
        <v>1211</v>
      </c>
    </row>
    <row r="2051" spans="1:3" x14ac:dyDescent="0.25">
      <c r="A2051" s="135">
        <v>1288</v>
      </c>
      <c r="B2051" s="147">
        <v>54149010</v>
      </c>
      <c r="C2051" s="137">
        <v>1319</v>
      </c>
    </row>
    <row r="2052" spans="1:3" x14ac:dyDescent="0.25">
      <c r="A2052" s="140">
        <v>1286</v>
      </c>
      <c r="B2052" s="138">
        <v>44170017</v>
      </c>
      <c r="C2052" s="137">
        <v>1380</v>
      </c>
    </row>
    <row r="2053" spans="1:3" x14ac:dyDescent="0.25">
      <c r="A2053" s="139">
        <v>1282</v>
      </c>
      <c r="B2053" s="139">
        <v>44108214</v>
      </c>
      <c r="C2053" s="137">
        <v>1376</v>
      </c>
    </row>
    <row r="2054" spans="1:3" x14ac:dyDescent="0.25">
      <c r="A2054" s="140">
        <v>1282</v>
      </c>
      <c r="B2054" s="139">
        <v>54158575</v>
      </c>
      <c r="C2054" s="137">
        <v>1271</v>
      </c>
    </row>
    <row r="2055" spans="1:3" x14ac:dyDescent="0.25">
      <c r="A2055" s="148">
        <v>1282</v>
      </c>
      <c r="B2055" s="139">
        <v>44161999</v>
      </c>
      <c r="C2055" s="137">
        <v>1072</v>
      </c>
    </row>
    <row r="2056" spans="1:3" x14ac:dyDescent="0.25">
      <c r="A2056" s="139">
        <v>1279</v>
      </c>
      <c r="B2056" s="139">
        <v>44155271</v>
      </c>
      <c r="C2056" s="137">
        <v>1486</v>
      </c>
    </row>
    <row r="2057" spans="1:3" x14ac:dyDescent="0.25">
      <c r="A2057" s="135">
        <v>1278</v>
      </c>
      <c r="B2057" s="143">
        <v>44195362</v>
      </c>
      <c r="C2057" s="137">
        <v>1268</v>
      </c>
    </row>
    <row r="2058" spans="1:3" x14ac:dyDescent="0.25">
      <c r="A2058" s="140">
        <v>1278</v>
      </c>
      <c r="B2058" s="139">
        <v>24262447</v>
      </c>
      <c r="C2058" s="137">
        <v>1144</v>
      </c>
    </row>
    <row r="2059" spans="1:3" x14ac:dyDescent="0.25">
      <c r="A2059" s="139">
        <v>1277</v>
      </c>
      <c r="B2059" s="139">
        <v>54163838</v>
      </c>
      <c r="C2059" s="137">
        <v>1203</v>
      </c>
    </row>
    <row r="2060" spans="1:3" x14ac:dyDescent="0.25">
      <c r="A2060" s="140">
        <v>1276</v>
      </c>
      <c r="B2060" s="139">
        <v>24244970</v>
      </c>
      <c r="C2060" s="137">
        <v>1349</v>
      </c>
    </row>
    <row r="2061" spans="1:3" x14ac:dyDescent="0.25">
      <c r="A2061" s="140">
        <v>1271</v>
      </c>
      <c r="B2061" s="147">
        <v>24236535</v>
      </c>
      <c r="C2061" s="137">
        <v>1013</v>
      </c>
    </row>
    <row r="2062" spans="1:3" x14ac:dyDescent="0.25">
      <c r="A2062" s="135">
        <v>1269</v>
      </c>
      <c r="B2062" s="139">
        <v>24208213</v>
      </c>
      <c r="C2062" s="137">
        <v>1452</v>
      </c>
    </row>
    <row r="2063" spans="1:3" x14ac:dyDescent="0.25">
      <c r="A2063" s="140">
        <v>1263</v>
      </c>
      <c r="B2063" s="141">
        <v>54110769</v>
      </c>
      <c r="C2063" s="137">
        <v>1177</v>
      </c>
    </row>
    <row r="2064" spans="1:3" x14ac:dyDescent="0.25">
      <c r="A2064" s="140">
        <v>1259</v>
      </c>
      <c r="B2064" s="139">
        <v>24227390</v>
      </c>
      <c r="C2064" s="137">
        <v>1696</v>
      </c>
    </row>
    <row r="2065" spans="1:3" x14ac:dyDescent="0.25">
      <c r="A2065" s="140">
        <v>1259</v>
      </c>
      <c r="B2065" s="143">
        <v>34199826</v>
      </c>
      <c r="C2065" s="137">
        <v>1368</v>
      </c>
    </row>
    <row r="2066" spans="1:3" x14ac:dyDescent="0.25">
      <c r="A2066" s="140">
        <v>1259</v>
      </c>
      <c r="B2066" s="139">
        <v>24227595</v>
      </c>
      <c r="C2066" s="137">
        <v>1131</v>
      </c>
    </row>
    <row r="2067" spans="1:3" x14ac:dyDescent="0.25">
      <c r="A2067" s="140">
        <v>1258</v>
      </c>
      <c r="B2067" s="139">
        <v>44147198</v>
      </c>
      <c r="C2067" s="137">
        <v>1450</v>
      </c>
    </row>
    <row r="2068" spans="1:3" x14ac:dyDescent="0.25">
      <c r="A2068" s="140">
        <v>1258</v>
      </c>
      <c r="B2068" s="145">
        <v>44180845</v>
      </c>
      <c r="C2068" s="137">
        <v>1252</v>
      </c>
    </row>
    <row r="2069" spans="1:3" x14ac:dyDescent="0.25">
      <c r="A2069" s="139">
        <v>1256</v>
      </c>
      <c r="B2069" s="139">
        <v>54173736</v>
      </c>
      <c r="C2069" s="137">
        <v>1243</v>
      </c>
    </row>
    <row r="2070" spans="1:3" x14ac:dyDescent="0.25">
      <c r="A2070" s="140">
        <v>1255</v>
      </c>
      <c r="B2070" s="145">
        <v>54106451</v>
      </c>
      <c r="C2070" s="137">
        <v>1661</v>
      </c>
    </row>
    <row r="2071" spans="1:3" x14ac:dyDescent="0.25">
      <c r="A2071" s="135">
        <v>1255</v>
      </c>
      <c r="B2071" s="139">
        <v>24234923</v>
      </c>
      <c r="C2071" s="137">
        <v>1090</v>
      </c>
    </row>
    <row r="2072" spans="1:3" x14ac:dyDescent="0.25">
      <c r="A2072" s="139">
        <v>1253</v>
      </c>
      <c r="B2072" s="139">
        <v>54190517</v>
      </c>
      <c r="C2072" s="137">
        <v>1083</v>
      </c>
    </row>
    <row r="2073" spans="1:3" x14ac:dyDescent="0.25">
      <c r="A2073" s="140">
        <v>1252</v>
      </c>
      <c r="B2073" s="138">
        <v>34194867</v>
      </c>
      <c r="C2073" s="137">
        <v>1316</v>
      </c>
    </row>
    <row r="2074" spans="1:3" x14ac:dyDescent="0.25">
      <c r="A2074" s="140">
        <v>1252</v>
      </c>
      <c r="B2074" s="138">
        <v>54103347</v>
      </c>
      <c r="C2074" s="137">
        <v>1267</v>
      </c>
    </row>
    <row r="2075" spans="1:3" x14ac:dyDescent="0.25">
      <c r="A2075" s="140">
        <v>1252</v>
      </c>
      <c r="B2075" s="136">
        <v>54145139</v>
      </c>
      <c r="C2075" s="137">
        <v>1210</v>
      </c>
    </row>
    <row r="2076" spans="1:3" x14ac:dyDescent="0.25">
      <c r="A2076" s="140">
        <v>1251</v>
      </c>
      <c r="B2076" s="141">
        <v>54138450</v>
      </c>
      <c r="C2076" s="137">
        <v>1199</v>
      </c>
    </row>
    <row r="2077" spans="1:3" x14ac:dyDescent="0.25">
      <c r="A2077" s="140">
        <v>1250</v>
      </c>
      <c r="B2077" s="141">
        <v>54100445</v>
      </c>
      <c r="C2077" s="137">
        <v>1193</v>
      </c>
    </row>
    <row r="2078" spans="1:3" x14ac:dyDescent="0.25">
      <c r="A2078" s="140">
        <v>1248</v>
      </c>
      <c r="B2078" s="139">
        <v>44126883</v>
      </c>
      <c r="C2078" s="137">
        <v>1434</v>
      </c>
    </row>
    <row r="2079" spans="1:3" x14ac:dyDescent="0.25">
      <c r="A2079" s="135">
        <v>1247</v>
      </c>
      <c r="B2079" s="138">
        <v>44197748</v>
      </c>
      <c r="C2079" s="137">
        <v>1512</v>
      </c>
    </row>
    <row r="2080" spans="1:3" x14ac:dyDescent="0.25">
      <c r="A2080" s="135">
        <v>1244</v>
      </c>
      <c r="B2080" s="147">
        <v>44195427</v>
      </c>
      <c r="C2080" s="137">
        <v>1481</v>
      </c>
    </row>
    <row r="2081" spans="1:3" x14ac:dyDescent="0.25">
      <c r="A2081" s="140">
        <v>1244</v>
      </c>
      <c r="B2081" s="145">
        <v>54146763</v>
      </c>
      <c r="C2081" s="137">
        <v>1409</v>
      </c>
    </row>
    <row r="2082" spans="1:3" x14ac:dyDescent="0.25">
      <c r="A2082" s="140">
        <v>1242</v>
      </c>
      <c r="B2082" s="136">
        <v>54104904</v>
      </c>
      <c r="C2082" s="137">
        <v>1530</v>
      </c>
    </row>
    <row r="2083" spans="1:3" x14ac:dyDescent="0.25">
      <c r="A2083" s="140">
        <v>1240</v>
      </c>
      <c r="B2083" s="139">
        <v>24276596</v>
      </c>
      <c r="C2083" s="137">
        <v>1223</v>
      </c>
    </row>
    <row r="2084" spans="1:3" x14ac:dyDescent="0.25">
      <c r="A2084" s="139">
        <v>1239</v>
      </c>
      <c r="B2084" s="139">
        <v>54168007</v>
      </c>
      <c r="C2084" s="137">
        <v>1249</v>
      </c>
    </row>
    <row r="2085" spans="1:3" x14ac:dyDescent="0.25">
      <c r="A2085" s="135">
        <v>1239</v>
      </c>
      <c r="B2085" s="139">
        <v>24227757</v>
      </c>
      <c r="C2085" s="137">
        <v>1102</v>
      </c>
    </row>
    <row r="2086" spans="1:3" x14ac:dyDescent="0.25">
      <c r="A2086" s="135">
        <v>1236</v>
      </c>
      <c r="B2086" s="139">
        <v>44177305</v>
      </c>
      <c r="C2086" s="137">
        <v>1437</v>
      </c>
    </row>
    <row r="2087" spans="1:3" x14ac:dyDescent="0.25">
      <c r="A2087" s="142">
        <v>1233</v>
      </c>
      <c r="B2087" s="147">
        <v>44157363</v>
      </c>
      <c r="C2087" s="137">
        <v>1375</v>
      </c>
    </row>
    <row r="2088" spans="1:3" x14ac:dyDescent="0.25">
      <c r="A2088" s="140">
        <v>1233</v>
      </c>
      <c r="B2088" s="141">
        <v>54156220</v>
      </c>
      <c r="C2088" s="137">
        <v>1285</v>
      </c>
    </row>
    <row r="2089" spans="1:3" x14ac:dyDescent="0.25">
      <c r="A2089" s="140">
        <v>1233</v>
      </c>
      <c r="B2089" s="136">
        <v>24236365</v>
      </c>
      <c r="C2089" s="137">
        <v>1120</v>
      </c>
    </row>
    <row r="2090" spans="1:3" x14ac:dyDescent="0.25">
      <c r="A2090" s="139">
        <v>1232</v>
      </c>
      <c r="B2090" s="139">
        <v>54123020</v>
      </c>
      <c r="C2090" s="137">
        <v>1265</v>
      </c>
    </row>
    <row r="2091" spans="1:3" x14ac:dyDescent="0.25">
      <c r="A2091" s="140">
        <v>1231</v>
      </c>
      <c r="B2091" s="136">
        <v>5053897</v>
      </c>
      <c r="C2091" s="137">
        <v>1638</v>
      </c>
    </row>
    <row r="2092" spans="1:3" x14ac:dyDescent="0.25">
      <c r="A2092" s="135">
        <v>1228</v>
      </c>
      <c r="B2092" s="143">
        <v>24236454</v>
      </c>
      <c r="C2092" s="137">
        <v>1194</v>
      </c>
    </row>
    <row r="2093" spans="1:3" x14ac:dyDescent="0.25">
      <c r="A2093" s="135">
        <v>1224</v>
      </c>
      <c r="B2093" s="139">
        <v>54100011</v>
      </c>
      <c r="C2093" s="137">
        <v>1382</v>
      </c>
    </row>
    <row r="2094" spans="1:3" x14ac:dyDescent="0.25">
      <c r="A2094" s="135">
        <v>1224</v>
      </c>
      <c r="B2094" s="145">
        <v>44155174</v>
      </c>
      <c r="C2094" s="137">
        <v>1351</v>
      </c>
    </row>
    <row r="2095" spans="1:3" x14ac:dyDescent="0.25">
      <c r="A2095" s="139">
        <v>1219</v>
      </c>
      <c r="B2095" s="139">
        <v>54138191</v>
      </c>
      <c r="C2095" s="137">
        <v>1353</v>
      </c>
    </row>
    <row r="2096" spans="1:3" x14ac:dyDescent="0.25">
      <c r="A2096" s="140">
        <v>1218</v>
      </c>
      <c r="B2096" s="139">
        <v>34195537</v>
      </c>
      <c r="C2096" s="137">
        <v>1437</v>
      </c>
    </row>
    <row r="2097" spans="1:3" x14ac:dyDescent="0.25">
      <c r="A2097" s="135">
        <v>1218</v>
      </c>
      <c r="B2097" s="136">
        <v>44155280</v>
      </c>
      <c r="C2097" s="137">
        <v>1272</v>
      </c>
    </row>
    <row r="2098" spans="1:3" x14ac:dyDescent="0.25">
      <c r="A2098" s="135">
        <v>1217</v>
      </c>
      <c r="B2098" s="139">
        <v>44133537</v>
      </c>
      <c r="C2098" s="137">
        <v>1426</v>
      </c>
    </row>
    <row r="2099" spans="1:3" x14ac:dyDescent="0.25">
      <c r="A2099" s="140">
        <v>1215</v>
      </c>
      <c r="B2099" s="139">
        <v>24276103</v>
      </c>
      <c r="C2099" s="137">
        <v>1128</v>
      </c>
    </row>
    <row r="2100" spans="1:3" x14ac:dyDescent="0.25">
      <c r="A2100" s="140">
        <v>1212</v>
      </c>
      <c r="B2100" s="145">
        <v>34172146</v>
      </c>
      <c r="C2100" s="137">
        <v>1480</v>
      </c>
    </row>
    <row r="2101" spans="1:3" x14ac:dyDescent="0.25">
      <c r="A2101" s="139">
        <v>1209</v>
      </c>
      <c r="B2101" s="139">
        <v>24248550</v>
      </c>
      <c r="C2101" s="137">
        <v>1342</v>
      </c>
    </row>
    <row r="2102" spans="1:3" x14ac:dyDescent="0.25">
      <c r="A2102" s="135">
        <v>1207</v>
      </c>
      <c r="B2102" s="138">
        <v>24233897</v>
      </c>
      <c r="C2102" s="137">
        <v>1051</v>
      </c>
    </row>
    <row r="2103" spans="1:3" x14ac:dyDescent="0.25">
      <c r="A2103" s="135">
        <v>1202</v>
      </c>
      <c r="B2103" s="139">
        <v>44163347</v>
      </c>
      <c r="C2103" s="137">
        <v>1252</v>
      </c>
    </row>
    <row r="2104" spans="1:3" x14ac:dyDescent="0.25">
      <c r="A2104" s="140">
        <v>1202</v>
      </c>
      <c r="B2104" s="136">
        <v>24262137</v>
      </c>
      <c r="C2104" s="137">
        <v>1054</v>
      </c>
    </row>
    <row r="2105" spans="1:3" x14ac:dyDescent="0.25">
      <c r="A2105" s="140">
        <v>1200</v>
      </c>
      <c r="B2105" s="138">
        <v>24280828</v>
      </c>
      <c r="C2105" s="137">
        <v>1361</v>
      </c>
    </row>
    <row r="2106" spans="1:3" x14ac:dyDescent="0.25">
      <c r="A2106" s="140">
        <v>1198</v>
      </c>
      <c r="B2106" s="136">
        <v>34110434</v>
      </c>
      <c r="C2106" s="137">
        <v>1206</v>
      </c>
    </row>
    <row r="2107" spans="1:3" x14ac:dyDescent="0.25">
      <c r="A2107" s="140">
        <v>1197</v>
      </c>
      <c r="B2107" s="136">
        <v>44192495</v>
      </c>
      <c r="C2107" s="137">
        <v>1234</v>
      </c>
    </row>
    <row r="2108" spans="1:3" x14ac:dyDescent="0.25">
      <c r="A2108" s="135">
        <v>1193</v>
      </c>
      <c r="B2108" s="147">
        <v>44182732</v>
      </c>
      <c r="C2108" s="137">
        <v>1357</v>
      </c>
    </row>
    <row r="2109" spans="1:3" x14ac:dyDescent="0.25">
      <c r="A2109" s="140">
        <v>1191</v>
      </c>
      <c r="B2109" s="136">
        <v>54119103</v>
      </c>
      <c r="C2109" s="137">
        <v>1199</v>
      </c>
    </row>
    <row r="2110" spans="1:3" x14ac:dyDescent="0.25">
      <c r="A2110" s="140">
        <v>1189</v>
      </c>
      <c r="B2110" s="145">
        <v>54119154</v>
      </c>
      <c r="C2110" s="137">
        <v>1480</v>
      </c>
    </row>
    <row r="2111" spans="1:3" x14ac:dyDescent="0.25">
      <c r="A2111" s="140">
        <v>1187</v>
      </c>
      <c r="B2111" s="141">
        <v>54198577</v>
      </c>
      <c r="C2111" s="137">
        <v>1207</v>
      </c>
    </row>
    <row r="2112" spans="1:3" x14ac:dyDescent="0.25">
      <c r="A2112" s="139">
        <v>1185</v>
      </c>
      <c r="B2112" s="139">
        <v>54191599</v>
      </c>
      <c r="C2112" s="137">
        <v>1330</v>
      </c>
    </row>
    <row r="2113" spans="1:3" x14ac:dyDescent="0.25">
      <c r="A2113" s="140">
        <v>1181</v>
      </c>
      <c r="B2113" s="136">
        <v>24508519</v>
      </c>
      <c r="C2113" s="137">
        <v>1109</v>
      </c>
    </row>
    <row r="2114" spans="1:3" x14ac:dyDescent="0.25">
      <c r="A2114" s="139">
        <v>1180</v>
      </c>
      <c r="B2114" s="139">
        <v>44166508</v>
      </c>
      <c r="C2114" s="137">
        <v>1306</v>
      </c>
    </row>
    <row r="2115" spans="1:3" x14ac:dyDescent="0.25">
      <c r="A2115" s="140">
        <v>1180</v>
      </c>
      <c r="B2115" s="145">
        <v>24200778</v>
      </c>
      <c r="C2115" s="137">
        <v>1281</v>
      </c>
    </row>
    <row r="2116" spans="1:3" x14ac:dyDescent="0.25">
      <c r="A2116" s="139">
        <v>1178</v>
      </c>
      <c r="B2116" s="139">
        <v>34190950</v>
      </c>
      <c r="C2116" s="137">
        <v>1264</v>
      </c>
    </row>
    <row r="2117" spans="1:3" x14ac:dyDescent="0.25">
      <c r="A2117" s="135">
        <v>1178</v>
      </c>
      <c r="B2117" s="139">
        <v>44195303</v>
      </c>
      <c r="C2117" s="137">
        <v>1169</v>
      </c>
    </row>
    <row r="2118" spans="1:3" x14ac:dyDescent="0.25">
      <c r="A2118" s="140">
        <v>1178</v>
      </c>
      <c r="B2118" s="139">
        <v>54155711</v>
      </c>
      <c r="C2118" s="137">
        <v>1108</v>
      </c>
    </row>
    <row r="2119" spans="1:3" x14ac:dyDescent="0.25">
      <c r="A2119" s="140">
        <v>1177</v>
      </c>
      <c r="B2119" s="144">
        <v>24270270</v>
      </c>
      <c r="C2119" s="137">
        <v>1112</v>
      </c>
    </row>
    <row r="2120" spans="1:3" x14ac:dyDescent="0.25">
      <c r="A2120" s="135">
        <v>1173</v>
      </c>
      <c r="B2120" s="139">
        <v>44116004</v>
      </c>
      <c r="C2120" s="137">
        <v>1579</v>
      </c>
    </row>
    <row r="2121" spans="1:3" x14ac:dyDescent="0.25">
      <c r="A2121" s="139">
        <v>1170</v>
      </c>
      <c r="B2121" s="139">
        <v>54179963</v>
      </c>
      <c r="C2121" s="137">
        <v>1214</v>
      </c>
    </row>
    <row r="2122" spans="1:3" x14ac:dyDescent="0.25">
      <c r="A2122" s="135">
        <v>1166</v>
      </c>
      <c r="B2122" s="147">
        <v>13416723</v>
      </c>
      <c r="C2122" s="137">
        <v>1506</v>
      </c>
    </row>
    <row r="2123" spans="1:3" x14ac:dyDescent="0.25">
      <c r="A2123" s="139">
        <v>1165</v>
      </c>
      <c r="B2123" s="139">
        <v>54178070</v>
      </c>
      <c r="C2123" s="137">
        <v>1175</v>
      </c>
    </row>
    <row r="2124" spans="1:3" x14ac:dyDescent="0.25">
      <c r="A2124" s="139">
        <v>1163</v>
      </c>
      <c r="B2124" s="139">
        <v>44158653</v>
      </c>
      <c r="C2124" s="137">
        <v>1020</v>
      </c>
    </row>
    <row r="2125" spans="1:3" x14ac:dyDescent="0.25">
      <c r="A2125" s="139">
        <v>1157</v>
      </c>
      <c r="B2125" s="139">
        <v>44162103</v>
      </c>
      <c r="C2125" s="137">
        <v>1186</v>
      </c>
    </row>
    <row r="2126" spans="1:3" x14ac:dyDescent="0.25">
      <c r="A2126" s="140">
        <v>1157</v>
      </c>
      <c r="B2126" s="141">
        <v>24264610</v>
      </c>
      <c r="C2126" s="137">
        <v>1174</v>
      </c>
    </row>
    <row r="2127" spans="1:3" x14ac:dyDescent="0.25">
      <c r="A2127" s="140">
        <v>1154</v>
      </c>
      <c r="B2127" s="139">
        <v>44166621</v>
      </c>
      <c r="C2127" s="137">
        <v>1252</v>
      </c>
    </row>
    <row r="2128" spans="1:3" x14ac:dyDescent="0.25">
      <c r="A2128" s="140">
        <v>1151</v>
      </c>
      <c r="B2128" s="139">
        <v>54198712</v>
      </c>
      <c r="C2128" s="137">
        <v>1165</v>
      </c>
    </row>
    <row r="2129" spans="1:3" x14ac:dyDescent="0.25">
      <c r="A2129" s="142">
        <v>1150</v>
      </c>
      <c r="B2129" s="141">
        <v>44168659</v>
      </c>
      <c r="C2129" s="137">
        <v>1372</v>
      </c>
    </row>
    <row r="2130" spans="1:3" x14ac:dyDescent="0.25">
      <c r="A2130" s="135">
        <v>1150</v>
      </c>
      <c r="B2130" s="136">
        <v>54191424</v>
      </c>
      <c r="C2130" s="137">
        <v>1219</v>
      </c>
    </row>
    <row r="2131" spans="1:3" x14ac:dyDescent="0.25">
      <c r="A2131" s="139">
        <v>1146</v>
      </c>
      <c r="B2131" s="139">
        <v>44161239</v>
      </c>
      <c r="C2131" s="137">
        <v>1154</v>
      </c>
    </row>
    <row r="2132" spans="1:3" x14ac:dyDescent="0.25">
      <c r="A2132" s="140">
        <v>1144</v>
      </c>
      <c r="B2132" s="141">
        <v>44159889</v>
      </c>
      <c r="C2132" s="137">
        <v>1235</v>
      </c>
    </row>
    <row r="2133" spans="1:3" x14ac:dyDescent="0.25">
      <c r="A2133" s="139">
        <v>1139</v>
      </c>
      <c r="B2133" s="139">
        <v>24273023</v>
      </c>
      <c r="C2133" s="137">
        <v>1239</v>
      </c>
    </row>
    <row r="2134" spans="1:3" x14ac:dyDescent="0.25">
      <c r="A2134" s="135">
        <v>1134</v>
      </c>
      <c r="B2134" s="141">
        <v>54189900</v>
      </c>
      <c r="C2134" s="137">
        <v>1375</v>
      </c>
    </row>
    <row r="2135" spans="1:3" x14ac:dyDescent="0.25">
      <c r="A2135" s="140">
        <v>1132</v>
      </c>
      <c r="B2135" s="136">
        <v>24221651</v>
      </c>
      <c r="C2135" s="137">
        <v>1283</v>
      </c>
    </row>
    <row r="2136" spans="1:3" x14ac:dyDescent="0.25">
      <c r="A2136" s="135">
        <v>1127</v>
      </c>
      <c r="B2136" s="147">
        <v>24292281</v>
      </c>
      <c r="C2136" s="137">
        <v>1162</v>
      </c>
    </row>
    <row r="2137" spans="1:3" x14ac:dyDescent="0.25">
      <c r="A2137" s="135">
        <v>1127</v>
      </c>
      <c r="B2137" s="138">
        <v>54191351</v>
      </c>
      <c r="C2137" s="137">
        <v>1052</v>
      </c>
    </row>
    <row r="2138" spans="1:3" x14ac:dyDescent="0.25">
      <c r="A2138" s="142">
        <v>1123</v>
      </c>
      <c r="B2138" s="144">
        <v>24225894</v>
      </c>
      <c r="C2138" s="137">
        <v>1302</v>
      </c>
    </row>
    <row r="2139" spans="1:3" x14ac:dyDescent="0.25">
      <c r="A2139" s="140">
        <v>1122</v>
      </c>
      <c r="B2139" s="147">
        <v>54176450</v>
      </c>
      <c r="C2139" s="137">
        <v>1006</v>
      </c>
    </row>
    <row r="2140" spans="1:3" x14ac:dyDescent="0.25">
      <c r="A2140" s="140">
        <v>1116</v>
      </c>
      <c r="B2140" s="139">
        <v>44159790</v>
      </c>
      <c r="C2140" s="137">
        <v>1504</v>
      </c>
    </row>
    <row r="2141" spans="1:3" x14ac:dyDescent="0.25">
      <c r="A2141" s="135">
        <v>1116</v>
      </c>
      <c r="B2141" s="139">
        <v>44159528</v>
      </c>
      <c r="C2141" s="137">
        <v>1319</v>
      </c>
    </row>
    <row r="2142" spans="1:3" x14ac:dyDescent="0.25">
      <c r="A2142" s="135">
        <v>1116</v>
      </c>
      <c r="B2142" s="141">
        <v>54167469</v>
      </c>
      <c r="C2142" s="137">
        <v>1244</v>
      </c>
    </row>
    <row r="2143" spans="1:3" x14ac:dyDescent="0.25">
      <c r="A2143" s="140">
        <v>1098</v>
      </c>
      <c r="B2143" s="145">
        <v>54123380</v>
      </c>
      <c r="C2143" s="137">
        <v>1132</v>
      </c>
    </row>
    <row r="2144" spans="1:3" x14ac:dyDescent="0.25">
      <c r="A2144" s="142">
        <v>1093</v>
      </c>
      <c r="B2144" s="139">
        <v>24248908</v>
      </c>
      <c r="C2144" s="137">
        <v>1193</v>
      </c>
    </row>
    <row r="2145" spans="1:3" x14ac:dyDescent="0.25">
      <c r="A2145" s="140">
        <v>1092</v>
      </c>
      <c r="B2145" s="139">
        <v>54198682</v>
      </c>
      <c r="C2145" s="137">
        <v>1413</v>
      </c>
    </row>
    <row r="2146" spans="1:3" x14ac:dyDescent="0.25">
      <c r="A2146" s="140">
        <v>1078</v>
      </c>
      <c r="B2146" s="138">
        <v>54169640</v>
      </c>
      <c r="C2146" s="137">
        <v>1002</v>
      </c>
    </row>
    <row r="2147" spans="1:3" x14ac:dyDescent="0.25">
      <c r="A2147" s="139">
        <v>1075</v>
      </c>
      <c r="B2147" s="139">
        <v>34189413</v>
      </c>
      <c r="C2147" s="137">
        <v>1260</v>
      </c>
    </row>
    <row r="2148" spans="1:3" x14ac:dyDescent="0.25">
      <c r="A2148" s="140">
        <v>1068</v>
      </c>
      <c r="B2148" s="139">
        <v>24228184</v>
      </c>
      <c r="C2148" s="137">
        <v>1016</v>
      </c>
    </row>
    <row r="2149" spans="1:3" x14ac:dyDescent="0.25">
      <c r="A2149" s="140">
        <v>1063</v>
      </c>
      <c r="B2149" s="136">
        <v>44159390</v>
      </c>
      <c r="C2149" s="137">
        <v>1142</v>
      </c>
    </row>
    <row r="2150" spans="1:3" x14ac:dyDescent="0.25">
      <c r="A2150" s="140">
        <v>1060</v>
      </c>
      <c r="B2150" s="139">
        <v>54161002</v>
      </c>
      <c r="C2150" s="137">
        <v>1071</v>
      </c>
    </row>
    <row r="2151" spans="1:3" x14ac:dyDescent="0.25">
      <c r="A2151" s="140">
        <v>1058</v>
      </c>
      <c r="B2151" s="139">
        <v>24253235</v>
      </c>
      <c r="C2151" s="137">
        <v>1160</v>
      </c>
    </row>
    <row r="2152" spans="1:3" x14ac:dyDescent="0.25">
      <c r="A2152" s="140">
        <v>1054</v>
      </c>
      <c r="B2152" s="139">
        <v>34198153</v>
      </c>
      <c r="C2152" s="137">
        <v>1388</v>
      </c>
    </row>
    <row r="2153" spans="1:3" x14ac:dyDescent="0.25">
      <c r="A2153" s="140">
        <v>1052</v>
      </c>
      <c r="B2153" s="139">
        <v>54106800</v>
      </c>
      <c r="C2153" s="137">
        <v>1073</v>
      </c>
    </row>
    <row r="2154" spans="1:3" x14ac:dyDescent="0.25">
      <c r="A2154" s="140">
        <v>1050</v>
      </c>
      <c r="B2154" s="139">
        <v>24201529</v>
      </c>
      <c r="C2154" s="137">
        <v>1197</v>
      </c>
    </row>
    <row r="2155" spans="1:3" x14ac:dyDescent="0.25">
      <c r="A2155" s="140">
        <v>1043</v>
      </c>
      <c r="B2155" s="141">
        <v>54198720</v>
      </c>
      <c r="C2155" s="137">
        <v>1206</v>
      </c>
    </row>
    <row r="2156" spans="1:3" x14ac:dyDescent="0.25">
      <c r="A2156" s="140">
        <v>1029</v>
      </c>
      <c r="B2156" s="138">
        <v>54104513</v>
      </c>
      <c r="C2156" s="137">
        <v>1291</v>
      </c>
    </row>
    <row r="2157" spans="1:3" x14ac:dyDescent="0.25">
      <c r="A2157" s="148">
        <v>1024</v>
      </c>
      <c r="B2157" s="139">
        <v>54134803</v>
      </c>
      <c r="C2157" s="137">
        <v>1399</v>
      </c>
    </row>
    <row r="2158" spans="1:3" x14ac:dyDescent="0.25">
      <c r="A2158" s="140">
        <v>1019</v>
      </c>
      <c r="B2158" s="138">
        <v>44178573</v>
      </c>
      <c r="C2158" s="137">
        <v>1326</v>
      </c>
    </row>
    <row r="2159" spans="1:3" x14ac:dyDescent="0.25">
      <c r="A2159" s="140">
        <v>1013</v>
      </c>
      <c r="B2159" s="141">
        <v>44166494</v>
      </c>
      <c r="C2159" s="137">
        <v>1250</v>
      </c>
    </row>
    <row r="2160" spans="1:3" x14ac:dyDescent="0.25">
      <c r="A2160" s="140">
        <v>1000</v>
      </c>
      <c r="B2160" s="141">
        <v>4148037</v>
      </c>
      <c r="C2160" s="137">
        <v>2196</v>
      </c>
    </row>
    <row r="2161" spans="1:3" x14ac:dyDescent="0.25">
      <c r="A2161" s="139">
        <v>1000</v>
      </c>
      <c r="B2161" s="139">
        <v>24282871</v>
      </c>
      <c r="C2161" s="137">
        <v>1231</v>
      </c>
    </row>
    <row r="2162" spans="1:3" x14ac:dyDescent="0.25">
      <c r="A2162" s="140">
        <v>997</v>
      </c>
      <c r="B2162" s="139">
        <v>44161212</v>
      </c>
      <c r="C2162" s="137">
        <v>1444</v>
      </c>
    </row>
    <row r="2163" spans="1:3" x14ac:dyDescent="0.25">
      <c r="A2163" s="140">
        <v>974</v>
      </c>
      <c r="B2163" s="144">
        <v>54191513</v>
      </c>
      <c r="C2163" s="137">
        <v>1250</v>
      </c>
    </row>
    <row r="2164" spans="1:3" x14ac:dyDescent="0.25">
      <c r="A2164" s="140">
        <v>973</v>
      </c>
      <c r="B2164" s="138">
        <v>24223638</v>
      </c>
      <c r="C2164" s="137">
        <v>1079</v>
      </c>
    </row>
    <row r="2165" spans="1:3" x14ac:dyDescent="0.25">
      <c r="A2165" s="140">
        <v>964</v>
      </c>
      <c r="B2165" s="138">
        <v>44155158</v>
      </c>
      <c r="C2165" s="137">
        <v>1266</v>
      </c>
    </row>
    <row r="2166" spans="1:3" x14ac:dyDescent="0.25">
      <c r="A2166" s="140">
        <v>961</v>
      </c>
      <c r="B2166" s="141">
        <v>54159997</v>
      </c>
      <c r="C2166" s="137">
        <v>1028</v>
      </c>
    </row>
    <row r="2167" spans="1:3" x14ac:dyDescent="0.25">
      <c r="A2167" s="142">
        <v>948</v>
      </c>
      <c r="B2167" s="141">
        <v>24216968</v>
      </c>
      <c r="C2167" s="137">
        <v>1261</v>
      </c>
    </row>
    <row r="2168" spans="1:3" x14ac:dyDescent="0.25">
      <c r="A2168" s="140">
        <v>921</v>
      </c>
      <c r="B2168" s="139">
        <v>24223913</v>
      </c>
      <c r="C2168" s="137">
        <v>1243</v>
      </c>
    </row>
    <row r="2169" spans="1:3" x14ac:dyDescent="0.25">
      <c r="A2169" s="140">
        <v>910</v>
      </c>
      <c r="B2169" s="139">
        <v>54146739</v>
      </c>
      <c r="C2169" s="137">
        <v>1158</v>
      </c>
    </row>
    <row r="2170" spans="1:3" x14ac:dyDescent="0.25">
      <c r="A2170" s="135">
        <v>893</v>
      </c>
      <c r="B2170" s="147">
        <v>54140145</v>
      </c>
      <c r="C2170" s="137">
        <v>1278</v>
      </c>
    </row>
    <row r="2171" spans="1:3" x14ac:dyDescent="0.25">
      <c r="A2171" s="135">
        <v>889</v>
      </c>
      <c r="B2171" s="139">
        <v>24264822</v>
      </c>
      <c r="C2171" s="137">
        <v>1329</v>
      </c>
    </row>
    <row r="2172" spans="1:3" x14ac:dyDescent="0.25">
      <c r="A2172" s="139">
        <v>889</v>
      </c>
      <c r="B2172" s="139">
        <v>24216402</v>
      </c>
      <c r="C2172" s="137">
        <v>1258</v>
      </c>
    </row>
    <row r="2173" spans="1:3" x14ac:dyDescent="0.25">
      <c r="A2173" s="135">
        <v>867</v>
      </c>
      <c r="B2173" s="139">
        <v>44158858</v>
      </c>
      <c r="C2173" s="137">
        <v>1036</v>
      </c>
    </row>
    <row r="2174" spans="1:3" x14ac:dyDescent="0.25">
      <c r="A2174" s="140">
        <v>849</v>
      </c>
      <c r="B2174" s="139">
        <v>34199079</v>
      </c>
      <c r="C2174" s="137">
        <v>1145</v>
      </c>
    </row>
    <row r="2175" spans="1:3" x14ac:dyDescent="0.25">
      <c r="A2175" s="135">
        <v>838</v>
      </c>
      <c r="B2175" s="139">
        <v>24286559</v>
      </c>
      <c r="C2175" s="137">
        <v>1213</v>
      </c>
    </row>
    <row r="2176" spans="1:3" x14ac:dyDescent="0.25">
      <c r="A2176" s="140">
        <v>763</v>
      </c>
      <c r="B2176" s="139">
        <v>24246840</v>
      </c>
      <c r="C2176" s="137">
        <v>1361</v>
      </c>
    </row>
    <row r="2177" spans="1:3" x14ac:dyDescent="0.25">
      <c r="A2177" s="139">
        <f>AVERAGE(A1:A2176)</f>
        <v>1718.2247242647059</v>
      </c>
      <c r="B2177" s="139"/>
      <c r="C2177" s="139">
        <f>AVERAGE(C1:C2176)</f>
        <v>1670.6897977941176</v>
      </c>
    </row>
    <row r="2178" spans="1:3" x14ac:dyDescent="0.25">
      <c r="A2178" s="140"/>
      <c r="B2178" s="138"/>
      <c r="C2178" s="137"/>
    </row>
    <row r="2179" spans="1:3" x14ac:dyDescent="0.25">
      <c r="A2179" s="140"/>
      <c r="B2179" s="145"/>
      <c r="C2179" s="137"/>
    </row>
    <row r="2180" spans="1:3" x14ac:dyDescent="0.25">
      <c r="A2180" s="142"/>
      <c r="B2180" s="144"/>
      <c r="C2180" s="137"/>
    </row>
    <row r="2181" spans="1:3" x14ac:dyDescent="0.25">
      <c r="A2181" s="135"/>
      <c r="B2181" s="143"/>
      <c r="C2181" s="137"/>
    </row>
    <row r="2182" spans="1:3" x14ac:dyDescent="0.25">
      <c r="A2182" s="135"/>
      <c r="B2182" s="144"/>
      <c r="C2182" s="137"/>
    </row>
    <row r="2183" spans="1:3" x14ac:dyDescent="0.25">
      <c r="A2183" s="140"/>
      <c r="B2183" s="138"/>
      <c r="C2183" s="137"/>
    </row>
    <row r="2184" spans="1:3" x14ac:dyDescent="0.25">
      <c r="A2184" s="142"/>
      <c r="B2184" s="138"/>
      <c r="C2184" s="137"/>
    </row>
    <row r="2185" spans="1:3" x14ac:dyDescent="0.25">
      <c r="A2185" s="140"/>
      <c r="B2185" s="147"/>
      <c r="C2185" s="137"/>
    </row>
    <row r="2186" spans="1:3" x14ac:dyDescent="0.25">
      <c r="A2186" s="142"/>
      <c r="B2186" s="139"/>
      <c r="C2186" s="137"/>
    </row>
    <row r="2187" spans="1:3" x14ac:dyDescent="0.25">
      <c r="A2187" s="140"/>
      <c r="B2187" s="136"/>
      <c r="C2187" s="137"/>
    </row>
    <row r="2188" spans="1:3" x14ac:dyDescent="0.25">
      <c r="A2188" s="140"/>
      <c r="B2188" s="136"/>
      <c r="C2188" s="137"/>
    </row>
    <row r="2189" spans="1:3" x14ac:dyDescent="0.25">
      <c r="A2189" s="148"/>
      <c r="B2189" s="141"/>
      <c r="C2189" s="137"/>
    </row>
    <row r="2190" spans="1:3" x14ac:dyDescent="0.25">
      <c r="A2190" s="142"/>
      <c r="B2190" s="141"/>
      <c r="C2190" s="137"/>
    </row>
    <row r="2191" spans="1:3" x14ac:dyDescent="0.25">
      <c r="A2191" s="135"/>
      <c r="B2191" s="143"/>
      <c r="C2191" s="137"/>
    </row>
    <row r="2192" spans="1:3" x14ac:dyDescent="0.25">
      <c r="A2192" s="142"/>
      <c r="B2192" s="145"/>
      <c r="C2192" s="137"/>
    </row>
    <row r="2193" spans="1:3" x14ac:dyDescent="0.25">
      <c r="A2193" s="140"/>
      <c r="B2193" s="145"/>
      <c r="C2193" s="137"/>
    </row>
    <row r="2194" spans="1:3" x14ac:dyDescent="0.25">
      <c r="A2194" s="140"/>
      <c r="B2194" s="141"/>
      <c r="C2194" s="137"/>
    </row>
    <row r="2195" spans="1:3" x14ac:dyDescent="0.25">
      <c r="A2195" s="135"/>
      <c r="B2195" s="145"/>
      <c r="C2195" s="137"/>
    </row>
    <row r="2196" spans="1:3" x14ac:dyDescent="0.25">
      <c r="A2196" s="140"/>
      <c r="B2196" s="143"/>
      <c r="C2196" s="137"/>
    </row>
    <row r="2197" spans="1:3" x14ac:dyDescent="0.25">
      <c r="A2197" s="139"/>
      <c r="B2197" s="139"/>
      <c r="C2197" s="137"/>
    </row>
    <row r="2198" spans="1:3" x14ac:dyDescent="0.25">
      <c r="A2198" s="135"/>
      <c r="B2198" s="138"/>
      <c r="C2198" s="137"/>
    </row>
    <row r="2199" spans="1:3" x14ac:dyDescent="0.25">
      <c r="A2199" s="135"/>
      <c r="B2199" s="139"/>
      <c r="C2199" s="137"/>
    </row>
    <row r="2200" spans="1:3" x14ac:dyDescent="0.25">
      <c r="A2200" s="140"/>
      <c r="B2200" s="138"/>
      <c r="C2200" s="137"/>
    </row>
    <row r="2201" spans="1:3" x14ac:dyDescent="0.25">
      <c r="A2201" s="140"/>
      <c r="B2201" s="144"/>
      <c r="C2201" s="137"/>
    </row>
    <row r="2202" spans="1:3" x14ac:dyDescent="0.25">
      <c r="A2202" s="139"/>
      <c r="B2202" s="139"/>
      <c r="C2202" s="137"/>
    </row>
    <row r="2203" spans="1:3" x14ac:dyDescent="0.25">
      <c r="A2203" s="135"/>
      <c r="B2203" s="138"/>
      <c r="C2203" s="137"/>
    </row>
    <row r="2204" spans="1:3" x14ac:dyDescent="0.25">
      <c r="A2204" s="140"/>
      <c r="B2204" s="145"/>
      <c r="C2204" s="137"/>
    </row>
    <row r="2205" spans="1:3" x14ac:dyDescent="0.25">
      <c r="A2205" s="140"/>
      <c r="B2205" s="139"/>
      <c r="C2205" s="137"/>
    </row>
    <row r="2206" spans="1:3" x14ac:dyDescent="0.25">
      <c r="A2206" s="140"/>
      <c r="B2206" s="141"/>
      <c r="C2206" s="137"/>
    </row>
    <row r="2207" spans="1:3" x14ac:dyDescent="0.25">
      <c r="A2207" s="135"/>
      <c r="B2207" s="141"/>
      <c r="C2207" s="137"/>
    </row>
    <row r="2208" spans="1:3" x14ac:dyDescent="0.25">
      <c r="A2208" s="135"/>
      <c r="B2208" s="139"/>
      <c r="C2208" s="137"/>
    </row>
    <row r="2209" spans="1:3" x14ac:dyDescent="0.25">
      <c r="A2209" s="148"/>
      <c r="B2209" s="138"/>
      <c r="C2209" s="137"/>
    </row>
    <row r="2210" spans="1:3" x14ac:dyDescent="0.25">
      <c r="A2210" s="139"/>
      <c r="B2210" s="139"/>
      <c r="C2210" s="137"/>
    </row>
    <row r="2211" spans="1:3" x14ac:dyDescent="0.25">
      <c r="A2211" s="135"/>
      <c r="B2211" s="141"/>
      <c r="C2211" s="137"/>
    </row>
    <row r="2212" spans="1:3" x14ac:dyDescent="0.25">
      <c r="A2212" s="140"/>
      <c r="B2212" s="144"/>
      <c r="C2212" s="137"/>
    </row>
    <row r="2213" spans="1:3" x14ac:dyDescent="0.25">
      <c r="A2213" s="140"/>
      <c r="B2213" s="144"/>
      <c r="C2213" s="137"/>
    </row>
    <row r="2214" spans="1:3" x14ac:dyDescent="0.25">
      <c r="A2214" s="140"/>
      <c r="B2214" s="141"/>
      <c r="C2214" s="137"/>
    </row>
    <row r="2215" spans="1:3" x14ac:dyDescent="0.25">
      <c r="A2215" s="135"/>
      <c r="B2215" s="141"/>
      <c r="C2215" s="137"/>
    </row>
    <row r="2216" spans="1:3" x14ac:dyDescent="0.25">
      <c r="A2216" s="135"/>
      <c r="B2216" s="138"/>
      <c r="C2216" s="137"/>
    </row>
    <row r="2217" spans="1:3" x14ac:dyDescent="0.25">
      <c r="A2217" s="135"/>
      <c r="B2217" s="139"/>
      <c r="C2217" s="137"/>
    </row>
    <row r="2218" spans="1:3" x14ac:dyDescent="0.25">
      <c r="A2218" s="142"/>
      <c r="B2218" s="145"/>
      <c r="C2218" s="137"/>
    </row>
    <row r="2219" spans="1:3" x14ac:dyDescent="0.25">
      <c r="A2219" s="140"/>
      <c r="B2219" s="138"/>
      <c r="C2219" s="137"/>
    </row>
    <row r="2220" spans="1:3" x14ac:dyDescent="0.25">
      <c r="A2220" s="139"/>
      <c r="B2220" s="139"/>
      <c r="C2220" s="137"/>
    </row>
    <row r="2221" spans="1:3" x14ac:dyDescent="0.25">
      <c r="A2221" s="135"/>
      <c r="B2221" s="136"/>
      <c r="C2221" s="137"/>
    </row>
    <row r="2222" spans="1:3" x14ac:dyDescent="0.25">
      <c r="A2222" s="140"/>
      <c r="B2222" s="136"/>
      <c r="C2222" s="137"/>
    </row>
    <row r="2223" spans="1:3" x14ac:dyDescent="0.25">
      <c r="A2223" s="139"/>
      <c r="B2223" s="139"/>
      <c r="C2223" s="137"/>
    </row>
    <row r="2224" spans="1:3" x14ac:dyDescent="0.25">
      <c r="A2224" s="140"/>
      <c r="B2224" s="136"/>
      <c r="C2224" s="137"/>
    </row>
    <row r="2225" spans="1:3" x14ac:dyDescent="0.25">
      <c r="A2225" s="140"/>
      <c r="B2225" s="136"/>
      <c r="C2225" s="137"/>
    </row>
    <row r="2226" spans="1:3" x14ac:dyDescent="0.25">
      <c r="A2226" s="135"/>
      <c r="B2226" s="143"/>
      <c r="C2226" s="137"/>
    </row>
    <row r="2227" spans="1:3" x14ac:dyDescent="0.25">
      <c r="A2227" s="140"/>
      <c r="B2227" s="136"/>
      <c r="C2227" s="137"/>
    </row>
    <row r="2228" spans="1:3" x14ac:dyDescent="0.25">
      <c r="A2228" s="139"/>
      <c r="B2228" s="139"/>
      <c r="C2228" s="137"/>
    </row>
    <row r="2229" spans="1:3" x14ac:dyDescent="0.25">
      <c r="A2229" s="142"/>
      <c r="B2229" s="136"/>
      <c r="C2229" s="137"/>
    </row>
    <row r="2230" spans="1:3" x14ac:dyDescent="0.25">
      <c r="A2230" s="140"/>
      <c r="B2230" s="143"/>
      <c r="C2230" s="137"/>
    </row>
    <row r="2231" spans="1:3" x14ac:dyDescent="0.25">
      <c r="A2231" s="135"/>
      <c r="B2231" s="139"/>
      <c r="C2231" s="137"/>
    </row>
    <row r="2232" spans="1:3" x14ac:dyDescent="0.25">
      <c r="A2232" s="140"/>
      <c r="B2232" s="136"/>
      <c r="C2232" s="137"/>
    </row>
    <row r="2233" spans="1:3" x14ac:dyDescent="0.25">
      <c r="A2233" s="140"/>
      <c r="B2233" s="136"/>
      <c r="C2233" s="137"/>
    </row>
    <row r="2234" spans="1:3" x14ac:dyDescent="0.25">
      <c r="A2234" s="140"/>
      <c r="B2234" s="141"/>
      <c r="C2234" s="137"/>
    </row>
    <row r="2235" spans="1:3" x14ac:dyDescent="0.25">
      <c r="A2235" s="140"/>
      <c r="B2235" s="136"/>
      <c r="C2235" s="137"/>
    </row>
    <row r="2236" spans="1:3" x14ac:dyDescent="0.25">
      <c r="A2236" s="135"/>
      <c r="B2236" s="139"/>
      <c r="C2236" s="137"/>
    </row>
    <row r="2237" spans="1:3" x14ac:dyDescent="0.25">
      <c r="A2237" s="140"/>
      <c r="B2237" s="139"/>
      <c r="C2237" s="137"/>
    </row>
    <row r="2238" spans="1:3" x14ac:dyDescent="0.25">
      <c r="A2238" s="135"/>
      <c r="B2238" s="136"/>
      <c r="C2238" s="137"/>
    </row>
    <row r="2239" spans="1:3" x14ac:dyDescent="0.25">
      <c r="A2239" s="140"/>
      <c r="B2239" s="139"/>
      <c r="C2239" s="137"/>
    </row>
    <row r="2240" spans="1:3" x14ac:dyDescent="0.25">
      <c r="A2240" s="140"/>
      <c r="B2240" s="139"/>
      <c r="C2240" s="137"/>
    </row>
    <row r="2241" spans="1:3" x14ac:dyDescent="0.25">
      <c r="A2241" s="142"/>
      <c r="B2241" s="139"/>
      <c r="C2241" s="137"/>
    </row>
    <row r="2242" spans="1:3" x14ac:dyDescent="0.25">
      <c r="A2242" s="139"/>
      <c r="B2242" s="139"/>
      <c r="C2242" s="137"/>
    </row>
    <row r="2243" spans="1:3" x14ac:dyDescent="0.25">
      <c r="A2243" s="139"/>
      <c r="B2243" s="139"/>
      <c r="C2243" s="137"/>
    </row>
    <row r="2244" spans="1:3" x14ac:dyDescent="0.25">
      <c r="A2244" s="140"/>
      <c r="B2244" s="139"/>
      <c r="C2244" s="137"/>
    </row>
    <row r="2245" spans="1:3" x14ac:dyDescent="0.25">
      <c r="A2245" s="135"/>
      <c r="B2245" s="145"/>
      <c r="C2245" s="137"/>
    </row>
    <row r="2246" spans="1:3" x14ac:dyDescent="0.25">
      <c r="A2246" s="135"/>
      <c r="B2246" s="143"/>
      <c r="C2246" s="137"/>
    </row>
    <row r="2247" spans="1:3" x14ac:dyDescent="0.25">
      <c r="A2247" s="140"/>
      <c r="B2247" s="144"/>
      <c r="C2247" s="137"/>
    </row>
    <row r="2248" spans="1:3" x14ac:dyDescent="0.25">
      <c r="A2248" s="140"/>
      <c r="B2248" s="144"/>
      <c r="C2248" s="137"/>
    </row>
    <row r="2249" spans="1:3" x14ac:dyDescent="0.25">
      <c r="A2249" s="140"/>
      <c r="B2249" s="139"/>
      <c r="C2249" s="137"/>
    </row>
    <row r="2250" spans="1:3" x14ac:dyDescent="0.25">
      <c r="A2250" s="140"/>
      <c r="B2250" s="145"/>
      <c r="C2250" s="137"/>
    </row>
    <row r="2251" spans="1:3" x14ac:dyDescent="0.25">
      <c r="A2251" s="139"/>
      <c r="B2251" s="139"/>
      <c r="C2251" s="137"/>
    </row>
    <row r="2252" spans="1:3" x14ac:dyDescent="0.25">
      <c r="A2252" s="140"/>
      <c r="B2252" s="139"/>
      <c r="C2252" s="137"/>
    </row>
    <row r="2253" spans="1:3" x14ac:dyDescent="0.25">
      <c r="A2253" s="140"/>
      <c r="B2253" s="139"/>
      <c r="C2253" s="137"/>
    </row>
    <row r="2254" spans="1:3" x14ac:dyDescent="0.25">
      <c r="A2254" s="140"/>
      <c r="B2254" s="141"/>
      <c r="C2254" s="137"/>
    </row>
    <row r="2255" spans="1:3" x14ac:dyDescent="0.25">
      <c r="A2255" s="140"/>
      <c r="B2255" s="145"/>
      <c r="C2255" s="137"/>
    </row>
    <row r="2256" spans="1:3" x14ac:dyDescent="0.25">
      <c r="A2256" s="140"/>
      <c r="B2256" s="141"/>
      <c r="C2256" s="137"/>
    </row>
    <row r="2257" spans="1:3" x14ac:dyDescent="0.25">
      <c r="A2257" s="140"/>
      <c r="B2257" s="138"/>
      <c r="C2257" s="137"/>
    </row>
    <row r="2258" spans="1:3" x14ac:dyDescent="0.25">
      <c r="A2258" s="140"/>
      <c r="B2258" s="138"/>
      <c r="C2258" s="137"/>
    </row>
    <row r="2259" spans="1:3" x14ac:dyDescent="0.25">
      <c r="A2259" s="142"/>
      <c r="B2259" s="141"/>
      <c r="C2259" s="137"/>
    </row>
    <row r="2260" spans="1:3" x14ac:dyDescent="0.25">
      <c r="A2260" s="135"/>
      <c r="B2260" s="136"/>
      <c r="C2260" s="137"/>
    </row>
    <row r="2261" spans="1:3" x14ac:dyDescent="0.25">
      <c r="A2261" s="140"/>
      <c r="B2261" s="136"/>
      <c r="C2261" s="137"/>
    </row>
    <row r="2262" spans="1:3" x14ac:dyDescent="0.25">
      <c r="A2262" s="135"/>
      <c r="B2262" s="147"/>
      <c r="C2262" s="137"/>
    </row>
    <row r="2263" spans="1:3" x14ac:dyDescent="0.25">
      <c r="A2263" s="140"/>
      <c r="B2263" s="141"/>
      <c r="C2263" s="137"/>
    </row>
    <row r="2264" spans="1:3" x14ac:dyDescent="0.25">
      <c r="A2264" s="140"/>
      <c r="B2264" s="139"/>
      <c r="C2264" s="137"/>
    </row>
    <row r="2265" spans="1:3" x14ac:dyDescent="0.25">
      <c r="A2265" s="140"/>
      <c r="B2265" s="139"/>
      <c r="C2265" s="137"/>
    </row>
    <row r="2266" spans="1:3" x14ac:dyDescent="0.25">
      <c r="A2266" s="139"/>
      <c r="B2266" s="139"/>
      <c r="C2266" s="137"/>
    </row>
    <row r="2267" spans="1:3" x14ac:dyDescent="0.25">
      <c r="A2267" s="135"/>
      <c r="B2267" s="136"/>
      <c r="C2267" s="137"/>
    </row>
    <row r="2268" spans="1:3" x14ac:dyDescent="0.25">
      <c r="A2268" s="140"/>
      <c r="B2268" s="139"/>
      <c r="C2268" s="137"/>
    </row>
    <row r="2269" spans="1:3" x14ac:dyDescent="0.25">
      <c r="A2269" s="140"/>
      <c r="B2269" s="139"/>
      <c r="C2269" s="137"/>
    </row>
    <row r="2270" spans="1:3" x14ac:dyDescent="0.25">
      <c r="A2270" s="140"/>
      <c r="B2270" s="139"/>
      <c r="C2270" s="137"/>
    </row>
    <row r="2271" spans="1:3" x14ac:dyDescent="0.25">
      <c r="A2271" s="140"/>
      <c r="B2271" s="139"/>
      <c r="C2271" s="137"/>
    </row>
    <row r="2272" spans="1:3" x14ac:dyDescent="0.25">
      <c r="A2272" s="140"/>
      <c r="B2272" s="139"/>
      <c r="C2272" s="137"/>
    </row>
    <row r="2273" spans="1:3" x14ac:dyDescent="0.25">
      <c r="A2273" s="135"/>
      <c r="B2273" s="147"/>
      <c r="C2273" s="137"/>
    </row>
    <row r="2274" spans="1:3" x14ac:dyDescent="0.25">
      <c r="A2274" s="140"/>
      <c r="B2274" s="138"/>
      <c r="C2274" s="137"/>
    </row>
    <row r="2275" spans="1:3" x14ac:dyDescent="0.25">
      <c r="A2275" s="140"/>
      <c r="B2275" s="145"/>
      <c r="C2275" s="137"/>
    </row>
    <row r="2276" spans="1:3" x14ac:dyDescent="0.25">
      <c r="A2276" s="140"/>
      <c r="B2276" s="141"/>
      <c r="C2276" s="137"/>
    </row>
    <row r="2277" spans="1:3" x14ac:dyDescent="0.25">
      <c r="A2277" s="140"/>
      <c r="B2277" s="139"/>
      <c r="C2277" s="137"/>
    </row>
    <row r="2278" spans="1:3" x14ac:dyDescent="0.25">
      <c r="A2278" s="135"/>
      <c r="B2278" s="145"/>
      <c r="C2278" s="137"/>
    </row>
    <row r="2279" spans="1:3" x14ac:dyDescent="0.25">
      <c r="A2279" s="140"/>
      <c r="B2279" s="144"/>
      <c r="C2279" s="137"/>
    </row>
    <row r="2280" spans="1:3" x14ac:dyDescent="0.25">
      <c r="A2280" s="135"/>
      <c r="B2280" s="139"/>
      <c r="C2280" s="137"/>
    </row>
    <row r="2281" spans="1:3" x14ac:dyDescent="0.25">
      <c r="A2281" s="140"/>
      <c r="B2281" s="139"/>
      <c r="C2281" s="137"/>
    </row>
    <row r="2282" spans="1:3" x14ac:dyDescent="0.25">
      <c r="A2282" s="135"/>
      <c r="B2282" s="139"/>
      <c r="C2282" s="137"/>
    </row>
    <row r="2283" spans="1:3" x14ac:dyDescent="0.25">
      <c r="A2283" s="140"/>
      <c r="B2283" s="145"/>
      <c r="C2283" s="137"/>
    </row>
    <row r="2284" spans="1:3" x14ac:dyDescent="0.25">
      <c r="A2284" s="140"/>
      <c r="B2284" s="138"/>
      <c r="C2284" s="137"/>
    </row>
    <row r="2285" spans="1:3" x14ac:dyDescent="0.25">
      <c r="A2285" s="140"/>
      <c r="B2285" s="141"/>
      <c r="C2285" s="137"/>
    </row>
    <row r="2286" spans="1:3" x14ac:dyDescent="0.25">
      <c r="A2286" s="140"/>
      <c r="B2286" s="136"/>
      <c r="C2286" s="137"/>
    </row>
    <row r="2287" spans="1:3" x14ac:dyDescent="0.25">
      <c r="A2287" s="140"/>
      <c r="B2287" s="139"/>
      <c r="C2287" s="137"/>
    </row>
    <row r="2288" spans="1:3" x14ac:dyDescent="0.25">
      <c r="A2288" s="140"/>
      <c r="B2288" s="139"/>
      <c r="C2288" s="137"/>
    </row>
    <row r="2289" spans="1:3" x14ac:dyDescent="0.25">
      <c r="A2289" s="139"/>
      <c r="B2289" s="139"/>
      <c r="C2289" s="137"/>
    </row>
    <row r="2290" spans="1:3" x14ac:dyDescent="0.25">
      <c r="A2290" s="140"/>
      <c r="B2290" s="143"/>
      <c r="C2290" s="137"/>
    </row>
    <row r="2291" spans="1:3" x14ac:dyDescent="0.25">
      <c r="A2291" s="139"/>
      <c r="B2291" s="139"/>
      <c r="C2291" s="137"/>
    </row>
    <row r="2292" spans="1:3" x14ac:dyDescent="0.25">
      <c r="A2292" s="135"/>
      <c r="B2292" s="139"/>
      <c r="C2292" s="137"/>
    </row>
    <row r="2293" spans="1:3" x14ac:dyDescent="0.25">
      <c r="A2293" s="135"/>
      <c r="B2293" s="138"/>
      <c r="C2293" s="137"/>
    </row>
    <row r="2294" spans="1:3" x14ac:dyDescent="0.25">
      <c r="A2294" s="140"/>
      <c r="B2294" s="139"/>
      <c r="C2294" s="137"/>
    </row>
    <row r="2295" spans="1:3" x14ac:dyDescent="0.25">
      <c r="A2295" s="140"/>
      <c r="B2295" s="145"/>
      <c r="C2295" s="137"/>
    </row>
    <row r="2296" spans="1:3" x14ac:dyDescent="0.25">
      <c r="A2296" s="140"/>
      <c r="B2296" s="141"/>
      <c r="C2296" s="137"/>
    </row>
    <row r="2297" spans="1:3" x14ac:dyDescent="0.25">
      <c r="A2297" s="135"/>
      <c r="B2297" s="136"/>
      <c r="C2297" s="137"/>
    </row>
    <row r="2298" spans="1:3" x14ac:dyDescent="0.25">
      <c r="A2298" s="135"/>
      <c r="B2298" s="143"/>
      <c r="C2298" s="137"/>
    </row>
    <row r="2299" spans="1:3" x14ac:dyDescent="0.25">
      <c r="A2299" s="140"/>
      <c r="B2299" s="139"/>
      <c r="C2299" s="137"/>
    </row>
    <row r="2300" spans="1:3" x14ac:dyDescent="0.25">
      <c r="A2300" s="140"/>
      <c r="B2300" s="139"/>
      <c r="C2300" s="137"/>
    </row>
    <row r="2301" spans="1:3" x14ac:dyDescent="0.25">
      <c r="A2301" s="139"/>
      <c r="B2301" s="139"/>
      <c r="C2301" s="137"/>
    </row>
    <row r="2302" spans="1:3" x14ac:dyDescent="0.25">
      <c r="A2302" s="140"/>
      <c r="B2302" s="136"/>
      <c r="C2302" s="137"/>
    </row>
    <row r="2303" spans="1:3" x14ac:dyDescent="0.25">
      <c r="A2303" s="140"/>
      <c r="B2303" s="141"/>
      <c r="C2303" s="137"/>
    </row>
    <row r="2304" spans="1:3" x14ac:dyDescent="0.25">
      <c r="A2304" s="135"/>
      <c r="B2304" s="139"/>
      <c r="C2304" s="137"/>
    </row>
    <row r="2305" spans="1:3" x14ac:dyDescent="0.25">
      <c r="A2305" s="135"/>
      <c r="B2305" s="139"/>
      <c r="C2305" s="137"/>
    </row>
    <row r="2306" spans="1:3" x14ac:dyDescent="0.25">
      <c r="A2306" s="140"/>
      <c r="B2306" s="141"/>
      <c r="C2306" s="137"/>
    </row>
    <row r="2307" spans="1:3" x14ac:dyDescent="0.25">
      <c r="A2307" s="139"/>
      <c r="B2307" s="139"/>
      <c r="C2307" s="137"/>
    </row>
    <row r="2308" spans="1:3" x14ac:dyDescent="0.25">
      <c r="A2308" s="140"/>
      <c r="B2308" s="136"/>
      <c r="C2308" s="137"/>
    </row>
    <row r="2309" spans="1:3" x14ac:dyDescent="0.25">
      <c r="A2309" s="139"/>
      <c r="B2309" s="139"/>
      <c r="C2309" s="137"/>
    </row>
    <row r="2310" spans="1:3" x14ac:dyDescent="0.25">
      <c r="A2310" s="140"/>
      <c r="B2310" s="144"/>
      <c r="C2310" s="137"/>
    </row>
    <row r="2311" spans="1:3" x14ac:dyDescent="0.25">
      <c r="A2311" s="152"/>
      <c r="B2311" s="138"/>
      <c r="C2311" s="137"/>
    </row>
    <row r="2312" spans="1:3" x14ac:dyDescent="0.25">
      <c r="A2312" s="140"/>
      <c r="B2312" s="139"/>
      <c r="C2312" s="137"/>
    </row>
    <row r="2313" spans="1:3" x14ac:dyDescent="0.25">
      <c r="A2313" s="135"/>
      <c r="B2313" s="139"/>
      <c r="C2313" s="137"/>
    </row>
    <row r="2314" spans="1:3" x14ac:dyDescent="0.25">
      <c r="A2314" s="139"/>
      <c r="B2314" s="139"/>
      <c r="C2314" s="137"/>
    </row>
    <row r="2315" spans="1:3" x14ac:dyDescent="0.25">
      <c r="A2315" s="139"/>
      <c r="B2315" s="139"/>
      <c r="C2315" s="137"/>
    </row>
    <row r="2316" spans="1:3" x14ac:dyDescent="0.25">
      <c r="A2316" s="140"/>
      <c r="B2316" s="139"/>
      <c r="C2316" s="137"/>
    </row>
    <row r="2317" spans="1:3" x14ac:dyDescent="0.25">
      <c r="A2317" s="135"/>
      <c r="B2317" s="136"/>
      <c r="C2317" s="137"/>
    </row>
    <row r="2318" spans="1:3" x14ac:dyDescent="0.25">
      <c r="A2318" s="140"/>
      <c r="B2318" s="141"/>
      <c r="C2318" s="137"/>
    </row>
    <row r="2319" spans="1:3" x14ac:dyDescent="0.25">
      <c r="A2319" s="135"/>
      <c r="B2319" s="139"/>
      <c r="C2319" s="137"/>
    </row>
    <row r="2320" spans="1:3" x14ac:dyDescent="0.25">
      <c r="A2320" s="148"/>
      <c r="B2320" s="139"/>
      <c r="C2320" s="137"/>
    </row>
    <row r="2321" spans="1:3" x14ac:dyDescent="0.25">
      <c r="A2321" s="140"/>
      <c r="B2321" s="139"/>
      <c r="C2321" s="137"/>
    </row>
    <row r="2322" spans="1:3" x14ac:dyDescent="0.25">
      <c r="A2322" s="135"/>
      <c r="B2322" s="139"/>
      <c r="C2322" s="137"/>
    </row>
    <row r="2323" spans="1:3" x14ac:dyDescent="0.25">
      <c r="A2323" s="139"/>
      <c r="B2323" s="139"/>
      <c r="C2323" s="137"/>
    </row>
    <row r="2324" spans="1:3" x14ac:dyDescent="0.25">
      <c r="A2324" s="135"/>
      <c r="B2324" s="139"/>
      <c r="C2324" s="137"/>
    </row>
    <row r="2325" spans="1:3" x14ac:dyDescent="0.25">
      <c r="A2325" s="139"/>
      <c r="B2325" s="139"/>
      <c r="C2325" s="137"/>
    </row>
    <row r="2326" spans="1:3" x14ac:dyDescent="0.25">
      <c r="A2326" s="135"/>
      <c r="B2326" s="143"/>
      <c r="C2326" s="137"/>
    </row>
    <row r="2327" spans="1:3" x14ac:dyDescent="0.25">
      <c r="A2327" s="135"/>
      <c r="B2327" s="136"/>
      <c r="C2327" s="137"/>
    </row>
    <row r="2328" spans="1:3" x14ac:dyDescent="0.25">
      <c r="A2328" s="135"/>
      <c r="B2328" s="138"/>
      <c r="C2328" s="137"/>
    </row>
    <row r="2329" spans="1:3" x14ac:dyDescent="0.25">
      <c r="A2329" s="140"/>
      <c r="B2329" s="136"/>
      <c r="C2329" s="137"/>
    </row>
    <row r="2330" spans="1:3" x14ac:dyDescent="0.25">
      <c r="A2330" s="139"/>
      <c r="B2330" s="139"/>
      <c r="C2330" s="137"/>
    </row>
    <row r="2331" spans="1:3" x14ac:dyDescent="0.25">
      <c r="A2331" s="140"/>
      <c r="B2331" s="136"/>
      <c r="C2331" s="137"/>
    </row>
    <row r="2332" spans="1:3" x14ac:dyDescent="0.25">
      <c r="A2332" s="135"/>
      <c r="B2332" s="138"/>
      <c r="C2332" s="137"/>
    </row>
    <row r="2333" spans="1:3" x14ac:dyDescent="0.25">
      <c r="A2333" s="142"/>
      <c r="B2333" s="139"/>
      <c r="C2333" s="137"/>
    </row>
    <row r="2334" spans="1:3" x14ac:dyDescent="0.25">
      <c r="A2334" s="135"/>
      <c r="B2334" s="139"/>
      <c r="C2334" s="137"/>
    </row>
    <row r="2335" spans="1:3" x14ac:dyDescent="0.25">
      <c r="A2335" s="140"/>
      <c r="B2335" s="136"/>
      <c r="C2335" s="137"/>
    </row>
    <row r="2336" spans="1:3" x14ac:dyDescent="0.25">
      <c r="A2336" s="135"/>
      <c r="B2336" s="141"/>
      <c r="C2336" s="137"/>
    </row>
    <row r="2337" spans="1:3" x14ac:dyDescent="0.25">
      <c r="A2337" s="140"/>
      <c r="B2337" s="141"/>
      <c r="C2337" s="137"/>
    </row>
    <row r="2338" spans="1:3" x14ac:dyDescent="0.25">
      <c r="A2338" s="140"/>
      <c r="B2338" s="141"/>
      <c r="C2338" s="137"/>
    </row>
    <row r="2339" spans="1:3" x14ac:dyDescent="0.25">
      <c r="A2339" s="140"/>
      <c r="B2339" s="139"/>
      <c r="C2339" s="137"/>
    </row>
    <row r="2340" spans="1:3" x14ac:dyDescent="0.25">
      <c r="A2340" s="140"/>
      <c r="B2340" s="136"/>
      <c r="C2340" s="137"/>
    </row>
    <row r="2341" spans="1:3" x14ac:dyDescent="0.25">
      <c r="A2341" s="140"/>
      <c r="B2341" s="145"/>
      <c r="C2341" s="137"/>
    </row>
    <row r="2342" spans="1:3" x14ac:dyDescent="0.25">
      <c r="A2342" s="135"/>
      <c r="B2342" s="136"/>
      <c r="C2342" s="137"/>
    </row>
    <row r="2343" spans="1:3" x14ac:dyDescent="0.25">
      <c r="A2343" s="140"/>
      <c r="B2343" s="141"/>
      <c r="C2343" s="137"/>
    </row>
    <row r="2344" spans="1:3" x14ac:dyDescent="0.25">
      <c r="A2344" s="140"/>
      <c r="B2344" s="139"/>
      <c r="C2344" s="137"/>
    </row>
    <row r="2345" spans="1:3" x14ac:dyDescent="0.25">
      <c r="A2345" s="140"/>
      <c r="B2345" s="144"/>
      <c r="C2345" s="137"/>
    </row>
    <row r="2346" spans="1:3" x14ac:dyDescent="0.25">
      <c r="A2346" s="142"/>
      <c r="B2346" s="136"/>
      <c r="C2346" s="137"/>
    </row>
    <row r="2347" spans="1:3" x14ac:dyDescent="0.25">
      <c r="A2347" s="142"/>
      <c r="B2347" s="138"/>
      <c r="C2347" s="137"/>
    </row>
    <row r="2348" spans="1:3" x14ac:dyDescent="0.25">
      <c r="A2348" s="140"/>
      <c r="B2348" s="144"/>
      <c r="C2348" s="137"/>
    </row>
    <row r="2349" spans="1:3" x14ac:dyDescent="0.25">
      <c r="A2349" s="139"/>
      <c r="B2349" s="139"/>
      <c r="C2349" s="137"/>
    </row>
    <row r="2350" spans="1:3" x14ac:dyDescent="0.25">
      <c r="A2350" s="135"/>
      <c r="B2350" s="139"/>
      <c r="C2350" s="137"/>
    </row>
    <row r="2351" spans="1:3" x14ac:dyDescent="0.25">
      <c r="A2351" s="140"/>
      <c r="B2351" s="139"/>
      <c r="C2351" s="137"/>
    </row>
    <row r="2352" spans="1:3" x14ac:dyDescent="0.25">
      <c r="A2352" s="139"/>
      <c r="B2352" s="139"/>
      <c r="C2352" s="137"/>
    </row>
    <row r="2353" spans="1:3" x14ac:dyDescent="0.25">
      <c r="A2353" s="140"/>
      <c r="B2353" s="139"/>
      <c r="C2353" s="137"/>
    </row>
    <row r="2354" spans="1:3" x14ac:dyDescent="0.25">
      <c r="A2354" s="140"/>
      <c r="B2354" s="136"/>
      <c r="C2354" s="137"/>
    </row>
    <row r="2355" spans="1:3" x14ac:dyDescent="0.25">
      <c r="A2355" s="140"/>
      <c r="B2355" s="139"/>
      <c r="C2355" s="137"/>
    </row>
    <row r="2356" spans="1:3" x14ac:dyDescent="0.25">
      <c r="A2356" s="135"/>
      <c r="B2356" s="139"/>
      <c r="C2356" s="137"/>
    </row>
    <row r="2357" spans="1:3" x14ac:dyDescent="0.25">
      <c r="A2357" s="139"/>
      <c r="B2357" s="139"/>
      <c r="C2357" s="137"/>
    </row>
    <row r="2358" spans="1:3" x14ac:dyDescent="0.25">
      <c r="A2358" s="140"/>
      <c r="B2358" s="139"/>
      <c r="C2358" s="137"/>
    </row>
    <row r="2359" spans="1:3" x14ac:dyDescent="0.25">
      <c r="A2359" s="140"/>
      <c r="B2359" s="139"/>
      <c r="C2359" s="137"/>
    </row>
    <row r="2360" spans="1:3" x14ac:dyDescent="0.25">
      <c r="A2360" s="140"/>
      <c r="B2360" s="141"/>
      <c r="C2360" s="137"/>
    </row>
    <row r="2361" spans="1:3" x14ac:dyDescent="0.25">
      <c r="A2361" s="135"/>
      <c r="B2361" s="138"/>
      <c r="C2361" s="137"/>
    </row>
    <row r="2362" spans="1:3" x14ac:dyDescent="0.25">
      <c r="A2362" s="140"/>
      <c r="B2362" s="145"/>
      <c r="C2362" s="137"/>
    </row>
    <row r="2363" spans="1:3" x14ac:dyDescent="0.25">
      <c r="A2363" s="142"/>
      <c r="B2363" s="139"/>
      <c r="C2363" s="137"/>
    </row>
    <row r="2364" spans="1:3" x14ac:dyDescent="0.25">
      <c r="A2364" s="135"/>
      <c r="B2364" s="144"/>
      <c r="C2364" s="137"/>
    </row>
    <row r="2365" spans="1:3" x14ac:dyDescent="0.25">
      <c r="A2365" s="135"/>
      <c r="B2365" s="141"/>
      <c r="C2365" s="137"/>
    </row>
    <row r="2366" spans="1:3" x14ac:dyDescent="0.25">
      <c r="A2366" s="140"/>
      <c r="B2366" s="139"/>
      <c r="C2366" s="137"/>
    </row>
    <row r="2367" spans="1:3" x14ac:dyDescent="0.25">
      <c r="A2367" s="140"/>
      <c r="B2367" s="144"/>
      <c r="C2367" s="137"/>
    </row>
    <row r="2368" spans="1:3" x14ac:dyDescent="0.25">
      <c r="A2368" s="140"/>
      <c r="B2368" s="145"/>
      <c r="C2368" s="137"/>
    </row>
    <row r="2369" spans="1:3" x14ac:dyDescent="0.25">
      <c r="A2369" s="140"/>
      <c r="B2369" s="139"/>
      <c r="C2369" s="137"/>
    </row>
    <row r="2370" spans="1:3" x14ac:dyDescent="0.25">
      <c r="A2370" s="139"/>
      <c r="B2370" s="139"/>
      <c r="C2370" s="137"/>
    </row>
    <row r="2371" spans="1:3" x14ac:dyDescent="0.25">
      <c r="A2371" s="140"/>
      <c r="B2371" s="139"/>
      <c r="C2371" s="137"/>
    </row>
    <row r="2372" spans="1:3" x14ac:dyDescent="0.25">
      <c r="A2372" s="139"/>
      <c r="B2372" s="139"/>
      <c r="C2372" s="137"/>
    </row>
    <row r="2373" spans="1:3" x14ac:dyDescent="0.25">
      <c r="A2373" s="140"/>
      <c r="B2373" s="139"/>
      <c r="C2373" s="137"/>
    </row>
    <row r="2374" spans="1:3" x14ac:dyDescent="0.25">
      <c r="A2374" s="140"/>
      <c r="B2374" s="145"/>
      <c r="C2374" s="137"/>
    </row>
    <row r="2375" spans="1:3" x14ac:dyDescent="0.25">
      <c r="A2375" s="140"/>
      <c r="B2375" s="143"/>
      <c r="C2375" s="137"/>
    </row>
    <row r="2376" spans="1:3" x14ac:dyDescent="0.25">
      <c r="A2376" s="140"/>
      <c r="B2376" s="139"/>
      <c r="C2376" s="137"/>
    </row>
    <row r="2377" spans="1:3" x14ac:dyDescent="0.25">
      <c r="A2377" s="135"/>
      <c r="B2377" s="138"/>
      <c r="C2377" s="137"/>
    </row>
    <row r="2378" spans="1:3" x14ac:dyDescent="0.25">
      <c r="A2378" s="135"/>
      <c r="B2378" s="144"/>
      <c r="C2378" s="137"/>
    </row>
    <row r="2379" spans="1:3" x14ac:dyDescent="0.25">
      <c r="A2379" s="140"/>
      <c r="B2379" s="136"/>
      <c r="C2379" s="137"/>
    </row>
    <row r="2380" spans="1:3" x14ac:dyDescent="0.25">
      <c r="A2380" s="140"/>
      <c r="B2380" s="139"/>
      <c r="C2380" s="137"/>
    </row>
    <row r="2381" spans="1:3" x14ac:dyDescent="0.25">
      <c r="A2381" s="140"/>
      <c r="B2381" s="139"/>
      <c r="C2381" s="137"/>
    </row>
    <row r="2382" spans="1:3" x14ac:dyDescent="0.25">
      <c r="A2382" s="140"/>
      <c r="B2382" s="139"/>
      <c r="C2382" s="137"/>
    </row>
    <row r="2383" spans="1:3" x14ac:dyDescent="0.25">
      <c r="A2383" s="140"/>
      <c r="B2383" s="139"/>
      <c r="C2383" s="137"/>
    </row>
    <row r="2384" spans="1:3" x14ac:dyDescent="0.25">
      <c r="A2384" s="140"/>
      <c r="B2384" s="139"/>
      <c r="C2384" s="137"/>
    </row>
    <row r="2385" spans="1:3" x14ac:dyDescent="0.25">
      <c r="A2385" s="140"/>
      <c r="B2385" s="145"/>
      <c r="C2385" s="137"/>
    </row>
    <row r="2386" spans="1:3" x14ac:dyDescent="0.25">
      <c r="A2386" s="135"/>
      <c r="B2386" s="150"/>
      <c r="C2386" s="137"/>
    </row>
    <row r="2387" spans="1:3" x14ac:dyDescent="0.25">
      <c r="A2387" s="140"/>
      <c r="B2387" s="139"/>
      <c r="C2387" s="137"/>
    </row>
    <row r="2388" spans="1:3" x14ac:dyDescent="0.25">
      <c r="A2388" s="140"/>
      <c r="B2388" s="139"/>
      <c r="C2388" s="137"/>
    </row>
    <row r="2389" spans="1:3" x14ac:dyDescent="0.25">
      <c r="A2389" s="135"/>
      <c r="B2389" s="141"/>
      <c r="C2389" s="137"/>
    </row>
    <row r="2390" spans="1:3" x14ac:dyDescent="0.25">
      <c r="A2390" s="140"/>
      <c r="B2390" s="145"/>
      <c r="C2390" s="137"/>
    </row>
    <row r="2391" spans="1:3" x14ac:dyDescent="0.25">
      <c r="A2391" s="140"/>
      <c r="B2391" s="143"/>
      <c r="C2391" s="137"/>
    </row>
    <row r="2392" spans="1:3" x14ac:dyDescent="0.25">
      <c r="A2392" s="140"/>
      <c r="B2392" s="138"/>
      <c r="C2392" s="137"/>
    </row>
    <row r="2393" spans="1:3" x14ac:dyDescent="0.25">
      <c r="A2393" s="135"/>
      <c r="B2393" s="139"/>
      <c r="C2393" s="137"/>
    </row>
    <row r="2394" spans="1:3" x14ac:dyDescent="0.25">
      <c r="A2394" s="139"/>
      <c r="B2394" s="139"/>
      <c r="C2394" s="137"/>
    </row>
    <row r="2395" spans="1:3" x14ac:dyDescent="0.25">
      <c r="A2395" s="140"/>
      <c r="B2395" s="139"/>
      <c r="C2395" s="137"/>
    </row>
    <row r="2396" spans="1:3" x14ac:dyDescent="0.25">
      <c r="A2396" s="135"/>
      <c r="B2396" s="136"/>
      <c r="C2396" s="137"/>
    </row>
    <row r="2397" spans="1:3" x14ac:dyDescent="0.25">
      <c r="A2397" s="135"/>
      <c r="B2397" s="136"/>
      <c r="C2397" s="137"/>
    </row>
    <row r="2398" spans="1:3" x14ac:dyDescent="0.25">
      <c r="A2398" s="135"/>
      <c r="B2398" s="138"/>
      <c r="C2398" s="137"/>
    </row>
    <row r="2399" spans="1:3" x14ac:dyDescent="0.25">
      <c r="A2399" s="140"/>
      <c r="B2399" s="141"/>
      <c r="C2399" s="137"/>
    </row>
    <row r="2400" spans="1:3" x14ac:dyDescent="0.25">
      <c r="A2400" s="140"/>
      <c r="B2400" s="145"/>
      <c r="C2400" s="137"/>
    </row>
    <row r="2401" spans="1:3" x14ac:dyDescent="0.25">
      <c r="A2401" s="148"/>
      <c r="B2401" s="139"/>
      <c r="C2401" s="137"/>
    </row>
    <row r="2402" spans="1:3" x14ac:dyDescent="0.25">
      <c r="A2402" s="135"/>
      <c r="B2402" s="139"/>
      <c r="C2402" s="137"/>
    </row>
    <row r="2403" spans="1:3" x14ac:dyDescent="0.25">
      <c r="A2403" s="135"/>
      <c r="B2403" s="138"/>
      <c r="C2403" s="137"/>
    </row>
    <row r="2404" spans="1:3" x14ac:dyDescent="0.25">
      <c r="A2404" s="139"/>
      <c r="B2404" s="139"/>
      <c r="C2404" s="137"/>
    </row>
    <row r="2405" spans="1:3" x14ac:dyDescent="0.25">
      <c r="A2405" s="148"/>
      <c r="B2405" s="144"/>
      <c r="C2405" s="137"/>
    </row>
    <row r="2406" spans="1:3" x14ac:dyDescent="0.25">
      <c r="A2406" s="139"/>
      <c r="B2406" s="139"/>
      <c r="C2406" s="137"/>
    </row>
    <row r="2407" spans="1:3" x14ac:dyDescent="0.25">
      <c r="A2407" s="140"/>
      <c r="B2407" s="141"/>
      <c r="C2407" s="137"/>
    </row>
    <row r="2408" spans="1:3" x14ac:dyDescent="0.25">
      <c r="A2408" s="148"/>
      <c r="B2408" s="139"/>
      <c r="C2408" s="137"/>
    </row>
    <row r="2409" spans="1:3" x14ac:dyDescent="0.25">
      <c r="A2409" s="140"/>
      <c r="B2409" s="139"/>
      <c r="C2409" s="137"/>
    </row>
    <row r="2410" spans="1:3" x14ac:dyDescent="0.25">
      <c r="A2410" s="139"/>
      <c r="B2410" s="139"/>
      <c r="C2410" s="137"/>
    </row>
    <row r="2411" spans="1:3" x14ac:dyDescent="0.25">
      <c r="A2411" s="135"/>
      <c r="B2411" s="136"/>
      <c r="C2411" s="137"/>
    </row>
    <row r="2412" spans="1:3" x14ac:dyDescent="0.25">
      <c r="A2412" s="140"/>
      <c r="B2412" s="136"/>
      <c r="C2412" s="137"/>
    </row>
    <row r="2413" spans="1:3" x14ac:dyDescent="0.25">
      <c r="A2413" s="140"/>
      <c r="B2413" s="136"/>
      <c r="C2413" s="137"/>
    </row>
    <row r="2414" spans="1:3" x14ac:dyDescent="0.25">
      <c r="A2414" s="142"/>
      <c r="B2414" s="139"/>
      <c r="C2414" s="137"/>
    </row>
    <row r="2415" spans="1:3" x14ac:dyDescent="0.25">
      <c r="A2415" s="139"/>
      <c r="B2415" s="139"/>
      <c r="C2415" s="137"/>
    </row>
    <row r="2416" spans="1:3" x14ac:dyDescent="0.25">
      <c r="A2416" s="140"/>
      <c r="B2416" s="143"/>
      <c r="C2416" s="137"/>
    </row>
    <row r="2417" spans="1:3" x14ac:dyDescent="0.25">
      <c r="A2417" s="135"/>
      <c r="B2417" s="139"/>
      <c r="C2417" s="137"/>
    </row>
    <row r="2418" spans="1:3" x14ac:dyDescent="0.25">
      <c r="A2418" s="140"/>
      <c r="B2418" s="136"/>
      <c r="C2418" s="137"/>
    </row>
    <row r="2419" spans="1:3" x14ac:dyDescent="0.25">
      <c r="A2419" s="140"/>
      <c r="B2419" s="136"/>
      <c r="C2419" s="137"/>
    </row>
    <row r="2420" spans="1:3" x14ac:dyDescent="0.25">
      <c r="A2420" s="140"/>
      <c r="B2420" s="139"/>
      <c r="C2420" s="137"/>
    </row>
    <row r="2421" spans="1:3" x14ac:dyDescent="0.25">
      <c r="A2421" s="140"/>
      <c r="B2421" s="139"/>
      <c r="C2421" s="137"/>
    </row>
    <row r="2422" spans="1:3" x14ac:dyDescent="0.25">
      <c r="A2422" s="139"/>
      <c r="B2422" s="139"/>
      <c r="C2422" s="137"/>
    </row>
    <row r="2423" spans="1:3" x14ac:dyDescent="0.25">
      <c r="A2423" s="135"/>
      <c r="B2423" s="138"/>
      <c r="C2423" s="137"/>
    </row>
    <row r="2424" spans="1:3" x14ac:dyDescent="0.25">
      <c r="A2424" s="135"/>
      <c r="B2424" s="141"/>
      <c r="C2424" s="137"/>
    </row>
    <row r="2425" spans="1:3" x14ac:dyDescent="0.25">
      <c r="A2425" s="140"/>
      <c r="B2425" s="145"/>
      <c r="C2425" s="137"/>
    </row>
    <row r="2426" spans="1:3" x14ac:dyDescent="0.25">
      <c r="A2426" s="139"/>
      <c r="B2426" s="139"/>
      <c r="C2426" s="137"/>
    </row>
    <row r="2427" spans="1:3" x14ac:dyDescent="0.25">
      <c r="A2427" s="140"/>
      <c r="B2427" s="139"/>
      <c r="C2427" s="137"/>
    </row>
    <row r="2428" spans="1:3" x14ac:dyDescent="0.25">
      <c r="A2428" s="140"/>
      <c r="B2428" s="141"/>
      <c r="C2428" s="137"/>
    </row>
    <row r="2429" spans="1:3" x14ac:dyDescent="0.25">
      <c r="A2429" s="135"/>
      <c r="B2429" s="136"/>
      <c r="C2429" s="137"/>
    </row>
    <row r="2430" spans="1:3" x14ac:dyDescent="0.25">
      <c r="A2430" s="135"/>
      <c r="B2430" s="145"/>
      <c r="C2430" s="137"/>
    </row>
    <row r="2431" spans="1:3" x14ac:dyDescent="0.25">
      <c r="A2431" s="140"/>
      <c r="B2431" s="139"/>
      <c r="C2431" s="137"/>
    </row>
    <row r="2432" spans="1:3" x14ac:dyDescent="0.25">
      <c r="A2432" s="135"/>
      <c r="B2432" s="138"/>
      <c r="C2432" s="137"/>
    </row>
    <row r="2433" spans="1:3" x14ac:dyDescent="0.25">
      <c r="A2433" s="142"/>
      <c r="B2433" s="145"/>
      <c r="C2433" s="137"/>
    </row>
    <row r="2434" spans="1:3" x14ac:dyDescent="0.25">
      <c r="A2434" s="140"/>
      <c r="B2434" s="139"/>
      <c r="C2434" s="137"/>
    </row>
    <row r="2435" spans="1:3" x14ac:dyDescent="0.25">
      <c r="A2435" s="139"/>
      <c r="B2435" s="139"/>
      <c r="C2435" s="137"/>
    </row>
    <row r="2436" spans="1:3" x14ac:dyDescent="0.25">
      <c r="A2436" s="140"/>
      <c r="B2436" s="139"/>
      <c r="C2436" s="137"/>
    </row>
  </sheetData>
  <sortState ref="A2:C2436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Описание алгоритма</vt:lpstr>
      <vt:lpstr>Определение категории турнира</vt:lpstr>
      <vt:lpstr> Расчёт рейтинга (все новички)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2016-11-02T06:14:33Z</dcterms:created>
  <dcterms:modified xsi:type="dcterms:W3CDTF">2016-11-12T08:58:57Z</dcterms:modified>
</cp:coreProperties>
</file>