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15330" windowHeight="4650" activeTab="1"/>
  </bookViews>
  <sheets>
    <sheet name="Лист1" sheetId="1" r:id="rId1"/>
    <sheet name="Лист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2" l="1"/>
  <c r="F17" i="2"/>
  <c r="E17" i="2"/>
  <c r="G16" i="2"/>
  <c r="F16" i="2"/>
  <c r="E16" i="2"/>
  <c r="G15" i="2"/>
  <c r="F15" i="2"/>
  <c r="E15" i="2"/>
  <c r="G14" i="2"/>
  <c r="F14" i="2"/>
  <c r="E14" i="2"/>
  <c r="G13" i="2"/>
  <c r="F13" i="2"/>
  <c r="E13" i="2"/>
  <c r="G12" i="2"/>
  <c r="F12" i="2"/>
  <c r="E12" i="2"/>
  <c r="G11" i="2"/>
  <c r="F11" i="2"/>
  <c r="E11" i="2"/>
  <c r="G10" i="2"/>
  <c r="F10" i="2"/>
  <c r="G9" i="2"/>
  <c r="E9" i="2"/>
  <c r="G8" i="2"/>
  <c r="G7" i="2"/>
  <c r="G6" i="2"/>
  <c r="F6" i="2"/>
  <c r="G5" i="2"/>
  <c r="G4" i="2"/>
  <c r="F4" i="2"/>
  <c r="G3" i="2"/>
  <c r="G2" i="2"/>
  <c r="F2" i="2"/>
  <c r="E5" i="2"/>
  <c r="E3" i="2"/>
  <c r="C18" i="2"/>
  <c r="F9" i="2" s="1"/>
  <c r="B18" i="2"/>
  <c r="E8" i="2" s="1"/>
  <c r="F3" i="2" l="1"/>
  <c r="F5" i="2"/>
  <c r="E7" i="2"/>
  <c r="F8" i="2"/>
  <c r="E2" i="2"/>
  <c r="E6" i="2"/>
  <c r="F7" i="2"/>
  <c r="E10" i="2"/>
  <c r="E4" i="2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18" i="1"/>
  <c r="B18" i="1"/>
</calcChain>
</file>

<file path=xl/sharedStrings.xml><?xml version="1.0" encoding="utf-8"?>
<sst xmlns="http://schemas.openxmlformats.org/spreadsheetml/2006/main" count="55" uniqueCount="36">
  <si>
    <t>Интервал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</si>
  <si>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</si>
  <si>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</si>
  <si>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</si>
  <si>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</si>
  <si>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</si>
  <si>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</si>
  <si>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</si>
  <si>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</si>
  <si>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</si>
  <si>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</si>
  <si>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</si>
  <si>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</si>
  <si>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</si>
  <si>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</si>
  <si>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</si>
  <si>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</si>
  <si>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Конец ноября 2016 года</t>
  </si>
  <si>
    <t>Полгода спустя</t>
  </si>
  <si>
    <t>В процентах от общ. Числа</t>
  </si>
  <si>
    <t>Второй горб от стартовых рейтингов ФИДЕ</t>
  </si>
  <si>
    <t>D</t>
  </si>
  <si>
    <t>Уменьшение в процентном отношении</t>
  </si>
  <si>
    <t>от общего игроков в интервале 1000-</t>
  </si>
  <si>
    <t>1000 и некоторое увеличение в про-</t>
  </si>
  <si>
    <t>центном отношении числа игроков</t>
  </si>
  <si>
    <t>в интервалах о 1700 связано только</t>
  </si>
  <si>
    <t>с вбросом в систему рейтингов из</t>
  </si>
  <si>
    <t xml:space="preserve">сторонних системм - как пример - </t>
  </si>
  <si>
    <t>массовая простановка рейтингов</t>
  </si>
  <si>
    <t>ШФМ вместо рейтингов РШФ мос-</t>
  </si>
  <si>
    <t>квичам на 1.01.2017 г.</t>
  </si>
  <si>
    <t>Конец ноября 2017 года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</si>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</sst>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РШФ</a:t>
            </a:r>
            <a:r>
              <a:rPr lang="ru-RU" baseline="0"/>
              <a:t> классика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Конец ноября 2016 года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Лист1!$A$2:$A$17</c:f>
              <c:strCache>
                <c:ptCount val="16"/>
                <c:pt idx="0">
                  <c:v>1000-1099</c:v>
                </c:pt>
                <c:pt idx="1">
                  <c:v>1100-1199</c:v>
                </c:pt>
                <c:pt idx="2">
                  <c:v>1200-1299</c:v>
                </c:pt>
                <c:pt idx="3">
                  <c:v>1300-1399</c:v>
                </c:pt>
                <c:pt idx="4">
                  <c:v>1400-1499</c:v>
                </c:pt>
                <c:pt idx="5">
                  <c:v>1500-1599</c:v>
                </c:pt>
                <c:pt idx="6">
                  <c:v>1600-1699</c:v>
                </c:pt>
                <c:pt idx="7">
                  <c:v>1700-1799</c:v>
                </c:pt>
                <c:pt idx="8">
                  <c:v>1800-1899</c:v>
                </c:pt>
                <c:pt idx="9">
                  <c:v>1900-1999</c:v>
                </c:pt>
                <c:pt idx="10">
                  <c:v>2000-2099</c:v>
                </c:pt>
                <c:pt idx="11">
                  <c:v>2100-2199</c:v>
                </c:pt>
                <c:pt idx="12">
                  <c:v>2200-2299</c:v>
                </c:pt>
                <c:pt idx="13">
                  <c:v>2300-2399</c:v>
                </c:pt>
                <c:pt idx="14">
                  <c:v>2400-2499</c:v>
                </c:pt>
                <c:pt idx="15">
                  <c:v>2500-2599</c:v>
                </c:pt>
              </c:strCache>
            </c:strRef>
          </c:cat>
          <c:val>
            <c:numRef>
              <c:f>Лист1!$B$2:$B$17</c:f>
              <c:numCache>
                <c:formatCode>General</c:formatCode>
                <c:ptCount val="16"/>
                <c:pt idx="0">
                  <c:v>15429</c:v>
                </c:pt>
                <c:pt idx="1">
                  <c:v>3515</c:v>
                </c:pt>
                <c:pt idx="2">
                  <c:v>1911</c:v>
                </c:pt>
                <c:pt idx="3">
                  <c:v>1110</c:v>
                </c:pt>
                <c:pt idx="4">
                  <c:v>863</c:v>
                </c:pt>
                <c:pt idx="5">
                  <c:v>845</c:v>
                </c:pt>
                <c:pt idx="6">
                  <c:v>893</c:v>
                </c:pt>
                <c:pt idx="7">
                  <c:v>910</c:v>
                </c:pt>
                <c:pt idx="8">
                  <c:v>981</c:v>
                </c:pt>
                <c:pt idx="9">
                  <c:v>917</c:v>
                </c:pt>
                <c:pt idx="10">
                  <c:v>950</c:v>
                </c:pt>
                <c:pt idx="11">
                  <c:v>689</c:v>
                </c:pt>
                <c:pt idx="12">
                  <c:v>527</c:v>
                </c:pt>
                <c:pt idx="13">
                  <c:v>278</c:v>
                </c:pt>
                <c:pt idx="14">
                  <c:v>187</c:v>
                </c:pt>
                <c:pt idx="15">
                  <c:v>69</c:v>
                </c:pt>
              </c:numCache>
            </c:numRef>
          </c:val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Полгода спустя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Лист1!$A$2:$A$17</c:f>
              <c:strCache>
                <c:ptCount val="16"/>
                <c:pt idx="0">
                  <c:v>1000-1099</c:v>
                </c:pt>
                <c:pt idx="1">
                  <c:v>1100-1199</c:v>
                </c:pt>
                <c:pt idx="2">
                  <c:v>1200-1299</c:v>
                </c:pt>
                <c:pt idx="3">
                  <c:v>1300-1399</c:v>
                </c:pt>
                <c:pt idx="4">
                  <c:v>1400-1499</c:v>
                </c:pt>
                <c:pt idx="5">
                  <c:v>1500-1599</c:v>
                </c:pt>
                <c:pt idx="6">
                  <c:v>1600-1699</c:v>
                </c:pt>
                <c:pt idx="7">
                  <c:v>1700-1799</c:v>
                </c:pt>
                <c:pt idx="8">
                  <c:v>1800-1899</c:v>
                </c:pt>
                <c:pt idx="9">
                  <c:v>1900-1999</c:v>
                </c:pt>
                <c:pt idx="10">
                  <c:v>2000-2099</c:v>
                </c:pt>
                <c:pt idx="11">
                  <c:v>2100-2199</c:v>
                </c:pt>
                <c:pt idx="12">
                  <c:v>2200-2299</c:v>
                </c:pt>
                <c:pt idx="13">
                  <c:v>2300-2399</c:v>
                </c:pt>
                <c:pt idx="14">
                  <c:v>2400-2499</c:v>
                </c:pt>
                <c:pt idx="15">
                  <c:v>2500-2599</c:v>
                </c:pt>
              </c:strCache>
            </c:strRef>
          </c:cat>
          <c:val>
            <c:numRef>
              <c:f>Лист1!$C$2:$C$17</c:f>
              <c:numCache>
                <c:formatCode>General</c:formatCode>
                <c:ptCount val="16"/>
                <c:pt idx="0">
                  <c:v>19930</c:v>
                </c:pt>
                <c:pt idx="1">
                  <c:v>5844</c:v>
                </c:pt>
                <c:pt idx="2">
                  <c:v>3871</c:v>
                </c:pt>
                <c:pt idx="3">
                  <c:v>2401</c:v>
                </c:pt>
                <c:pt idx="4">
                  <c:v>1790</c:v>
                </c:pt>
                <c:pt idx="5">
                  <c:v>1456</c:v>
                </c:pt>
                <c:pt idx="6">
                  <c:v>1437</c:v>
                </c:pt>
                <c:pt idx="7">
                  <c:v>1292</c:v>
                </c:pt>
                <c:pt idx="8">
                  <c:v>1318</c:v>
                </c:pt>
                <c:pt idx="9">
                  <c:v>1158</c:v>
                </c:pt>
                <c:pt idx="10">
                  <c:v>1104</c:v>
                </c:pt>
                <c:pt idx="11">
                  <c:v>851</c:v>
                </c:pt>
                <c:pt idx="12">
                  <c:v>598</c:v>
                </c:pt>
                <c:pt idx="13">
                  <c:v>310</c:v>
                </c:pt>
                <c:pt idx="14">
                  <c:v>194</c:v>
                </c:pt>
                <c:pt idx="15">
                  <c:v>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7940360"/>
        <c:axId val="467940752"/>
        <c:axId val="0"/>
      </c:bar3DChart>
      <c:catAx>
        <c:axId val="467940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940752"/>
        <c:crosses val="autoZero"/>
        <c:auto val="1"/>
        <c:lblAlgn val="ctr"/>
        <c:lblOffset val="100"/>
        <c:noMultiLvlLbl val="0"/>
      </c:catAx>
      <c:valAx>
        <c:axId val="46794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940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Диаграмма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6401656824146982"/>
          <c:y val="8.9540981639589873E-2"/>
          <c:w val="0.80617618110236222"/>
          <c:h val="0.714582935860441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Лист2!$E$1</c:f>
              <c:strCache>
                <c:ptCount val="1"/>
                <c:pt idx="0">
                  <c:v>P1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Лист2!$E$2:$E$17</c:f>
              <c:numCache>
                <c:formatCode>General</c:formatCode>
                <c:ptCount val="16"/>
                <c:pt idx="0">
                  <c:v>0.51303451486333707</c:v>
                </c:pt>
                <c:pt idx="1">
                  <c:v>0.11687836669548447</c:v>
                </c:pt>
                <c:pt idx="2">
                  <c:v>6.3543259958768375E-2</c:v>
                </c:pt>
                <c:pt idx="3">
                  <c:v>3.6908957903837199E-2</c:v>
                </c:pt>
                <c:pt idx="4">
                  <c:v>2.8695883487397753E-2</c:v>
                </c:pt>
                <c:pt idx="5">
                  <c:v>2.8097359845713904E-2</c:v>
                </c:pt>
                <c:pt idx="6">
                  <c:v>2.9693422890204164E-2</c:v>
                </c:pt>
                <c:pt idx="7">
                  <c:v>3.025869521846113E-2</c:v>
                </c:pt>
                <c:pt idx="8">
                  <c:v>3.2619538471769634E-2</c:v>
                </c:pt>
                <c:pt idx="9">
                  <c:v>3.0491454412449291E-2</c:v>
                </c:pt>
                <c:pt idx="10">
                  <c:v>3.1588747755536342E-2</c:v>
                </c:pt>
                <c:pt idx="11">
                  <c:v>2.291015495112057E-2</c:v>
                </c:pt>
                <c:pt idx="12">
                  <c:v>1.752344217596595E-2</c:v>
                </c:pt>
                <c:pt idx="13">
                  <c:v>9.2438651326727413E-3</c:v>
                </c:pt>
                <c:pt idx="14">
                  <c:v>6.2179956108266276E-3</c:v>
                </c:pt>
                <c:pt idx="15">
                  <c:v>2.294340626454745E-3</c:v>
                </c:pt>
              </c:numCache>
            </c:numRef>
          </c:val>
        </c:ser>
        <c:ser>
          <c:idx val="1"/>
          <c:order val="1"/>
          <c:tx>
            <c:strRef>
              <c:f>Лист2!$F$1</c:f>
              <c:strCache>
                <c:ptCount val="1"/>
                <c:pt idx="0">
                  <c:v>P2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Лист2!$F$2:$F$17</c:f>
              <c:numCache>
                <c:formatCode>General</c:formatCode>
                <c:ptCount val="16"/>
                <c:pt idx="0">
                  <c:v>0.45679578271831311</c:v>
                </c:pt>
                <c:pt idx="1">
                  <c:v>0.13394453357781344</c:v>
                </c:pt>
                <c:pt idx="2">
                  <c:v>8.8723355489342196E-2</c:v>
                </c:pt>
                <c:pt idx="3">
                  <c:v>5.5030942012376807E-2</c:v>
                </c:pt>
                <c:pt idx="4">
                  <c:v>4.1026816410726565E-2</c:v>
                </c:pt>
                <c:pt idx="5">
                  <c:v>3.3371533348613341E-2</c:v>
                </c:pt>
                <c:pt idx="6">
                  <c:v>3.2936053174421269E-2</c:v>
                </c:pt>
                <c:pt idx="7">
                  <c:v>2.9612651845060737E-2</c:v>
                </c:pt>
                <c:pt idx="8">
                  <c:v>3.0208572083428833E-2</c:v>
                </c:pt>
                <c:pt idx="9">
                  <c:v>2.6541370616548248E-2</c:v>
                </c:pt>
                <c:pt idx="10">
                  <c:v>2.5303690121476048E-2</c:v>
                </c:pt>
                <c:pt idx="11">
                  <c:v>1.950492780197112E-2</c:v>
                </c:pt>
                <c:pt idx="12">
                  <c:v>1.3706165482466193E-2</c:v>
                </c:pt>
                <c:pt idx="13">
                  <c:v>7.1052028420811372E-3</c:v>
                </c:pt>
                <c:pt idx="14">
                  <c:v>4.4464817785927115E-3</c:v>
                </c:pt>
                <c:pt idx="15">
                  <c:v>1.7419206967682788E-3</c:v>
                </c:pt>
              </c:numCache>
            </c:numRef>
          </c:val>
        </c:ser>
        <c:ser>
          <c:idx val="2"/>
          <c:order val="2"/>
          <c:tx>
            <c:strRef>
              <c:f>Лист2!$G$1</c:f>
              <c:strCache>
                <c:ptCount val="1"/>
                <c:pt idx="0">
                  <c:v>P3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Лист2!$G$2:$G$17</c:f>
              <c:numCache>
                <c:formatCode>General</c:formatCode>
                <c:ptCount val="16"/>
                <c:pt idx="0">
                  <c:v>0.53303135395286294</c:v>
                </c:pt>
                <c:pt idx="1">
                  <c:v>0.13256422959869771</c:v>
                </c:pt>
                <c:pt idx="2">
                  <c:v>8.1746761978908622E-2</c:v>
                </c:pt>
                <c:pt idx="3">
                  <c:v>4.8453535282044026E-2</c:v>
                </c:pt>
                <c:pt idx="4">
                  <c:v>3.6223370372991719E-2</c:v>
                </c:pt>
                <c:pt idx="5">
                  <c:v>2.4899143605350699E-2</c:v>
                </c:pt>
                <c:pt idx="6">
                  <c:v>2.6286361384386722E-2</c:v>
                </c:pt>
                <c:pt idx="7">
                  <c:v>2.1841602378087622E-2</c:v>
                </c:pt>
                <c:pt idx="8">
                  <c:v>2.2974025054851722E-2</c:v>
                </c:pt>
                <c:pt idx="9">
                  <c:v>2.0227900063698775E-2</c:v>
                </c:pt>
                <c:pt idx="10">
                  <c:v>1.8529266048552623E-2</c:v>
                </c:pt>
                <c:pt idx="11">
                  <c:v>1.4169438743010829E-2</c:v>
                </c:pt>
                <c:pt idx="12">
                  <c:v>9.4132635006015999E-3</c:v>
                </c:pt>
                <c:pt idx="13">
                  <c:v>4.6570882581923705E-3</c:v>
                </c:pt>
                <c:pt idx="14">
                  <c:v>3.057541227263076E-3</c:v>
                </c:pt>
                <c:pt idx="15">
                  <c:v>1.1607332436832049E-3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67943104"/>
        <c:axId val="467942320"/>
      </c:barChart>
      <c:catAx>
        <c:axId val="4679431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942320"/>
        <c:crosses val="autoZero"/>
        <c:auto val="1"/>
        <c:lblAlgn val="ctr"/>
        <c:lblOffset val="100"/>
        <c:noMultiLvlLbl val="0"/>
      </c:catAx>
      <c:valAx>
        <c:axId val="46794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943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</xdr:colOff>
      <xdr:row>0</xdr:row>
      <xdr:rowOff>61911</xdr:rowOff>
    </xdr:from>
    <xdr:to>
      <xdr:col>15</xdr:col>
      <xdr:colOff>295275</xdr:colOff>
      <xdr:row>26</xdr:row>
      <xdr:rowOff>57150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57151</xdr:colOff>
      <xdr:row>0</xdr:row>
      <xdr:rowOff>0</xdr:rowOff>
    </xdr:from>
    <xdr:to>
      <xdr:col>13</xdr:col>
      <xdr:colOff>581025</xdr:colOff>
      <xdr:row>19</xdr:row>
      <xdr:rowOff>80962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28"/>
  <sheetViews>
    <sheetView workbookViewId="0">
      <selection activeCell="D10" sqref="D10"/>
    </sheetView>
  </sheetViews>
  <sheetFormatPr defaultRowHeight="15" x14ac:dyDescent="0.25"/>
  <cols>
    <col min="1" max="1" width="17.42578125" customWidth="1"/>
    <col min="2" max="2" width="22.7109375" style="4" customWidth="1"/>
    <col min="3" max="3" width="18.42578125" style="4" customWidth="1"/>
    <col min="4" max="4" width="10.28515625" customWidth="1"/>
    <col min="5" max="5" width="14.140625" customWidth="1"/>
    <col min="6" max="6" width="13.7109375" customWidth="1"/>
  </cols>
  <sheetData>
    <row r="1" spans="1:6" x14ac:dyDescent="0.25">
      <c r="A1" s="1" t="s">
        <v>0</v>
      </c>
      <c r="B1" s="4" t="s">
        <v>17</v>
      </c>
      <c r="C1" s="4" t="s">
        <v>18</v>
      </c>
      <c r="D1" s="6" t="s">
        <v>19</v>
      </c>
      <c r="F1" s="5" t="s">
        <v>21</v>
      </c>
    </row>
    <row r="2" spans="1:6" x14ac:dyDescent="0.25">
      <c r="A2" s="2" t="s">
        <v>1</v>
      </c>
      <c r="B2" s="3">
        <v>15429</v>
      </c>
      <c r="C2" s="3">
        <v>19930</v>
      </c>
      <c r="D2">
        <f>100*(B2/30074)</f>
        <v>51.303451486333707</v>
      </c>
      <c r="E2">
        <f>100*(C2/43630)</f>
        <v>45.679578271831311</v>
      </c>
      <c r="F2" s="11">
        <f>D2-E2</f>
        <v>5.623873214502396</v>
      </c>
    </row>
    <row r="3" spans="1:6" x14ac:dyDescent="0.25">
      <c r="A3" s="2" t="s">
        <v>2</v>
      </c>
      <c r="B3" s="3">
        <v>3515</v>
      </c>
      <c r="C3" s="3">
        <v>5844</v>
      </c>
      <c r="D3">
        <f t="shared" ref="D3:D17" si="0">100*(B3/30074)</f>
        <v>11.687836669548448</v>
      </c>
      <c r="E3">
        <f t="shared" ref="E3:E17" si="1">100*(C3/43630)</f>
        <v>13.394453357781344</v>
      </c>
      <c r="F3" s="11">
        <f t="shared" ref="F3:F17" si="2">D3-E3</f>
        <v>-1.7066166882328968</v>
      </c>
    </row>
    <row r="4" spans="1:6" x14ac:dyDescent="0.25">
      <c r="A4" s="2" t="s">
        <v>3</v>
      </c>
      <c r="B4" s="3">
        <v>1911</v>
      </c>
      <c r="C4" s="3">
        <v>3871</v>
      </c>
      <c r="D4">
        <f t="shared" si="0"/>
        <v>6.3543259958768372</v>
      </c>
      <c r="E4">
        <f t="shared" si="1"/>
        <v>8.8723355489342204</v>
      </c>
      <c r="F4" s="11">
        <f t="shared" si="2"/>
        <v>-2.5180095530573832</v>
      </c>
    </row>
    <row r="5" spans="1:6" x14ac:dyDescent="0.25">
      <c r="A5" s="2" t="s">
        <v>4</v>
      </c>
      <c r="B5" s="3">
        <v>1110</v>
      </c>
      <c r="C5" s="3">
        <v>2401</v>
      </c>
      <c r="D5">
        <f t="shared" si="0"/>
        <v>3.6908957903837201</v>
      </c>
      <c r="E5">
        <f t="shared" si="1"/>
        <v>5.5030942012376807</v>
      </c>
      <c r="F5" s="11">
        <f t="shared" si="2"/>
        <v>-1.8121984108539606</v>
      </c>
    </row>
    <row r="6" spans="1:6" x14ac:dyDescent="0.25">
      <c r="A6" s="2" t="s">
        <v>5</v>
      </c>
      <c r="B6" s="3">
        <v>863</v>
      </c>
      <c r="C6" s="3">
        <v>1790</v>
      </c>
      <c r="D6">
        <f t="shared" si="0"/>
        <v>2.8695883487397751</v>
      </c>
      <c r="E6">
        <f t="shared" si="1"/>
        <v>4.1026816410726568</v>
      </c>
      <c r="F6" s="11">
        <f t="shared" si="2"/>
        <v>-1.2330932923328817</v>
      </c>
    </row>
    <row r="7" spans="1:6" x14ac:dyDescent="0.25">
      <c r="A7" s="2" t="s">
        <v>6</v>
      </c>
      <c r="B7" s="3">
        <v>845</v>
      </c>
      <c r="C7" s="3">
        <v>1456</v>
      </c>
      <c r="D7">
        <f t="shared" si="0"/>
        <v>2.8097359845713905</v>
      </c>
      <c r="E7">
        <f t="shared" si="1"/>
        <v>3.337153334861334</v>
      </c>
      <c r="F7" s="11">
        <f t="shared" si="2"/>
        <v>-0.52741735028994352</v>
      </c>
    </row>
    <row r="8" spans="1:6" x14ac:dyDescent="0.25">
      <c r="A8" s="2" t="s">
        <v>7</v>
      </c>
      <c r="B8" s="3">
        <v>893</v>
      </c>
      <c r="C8" s="3">
        <v>1437</v>
      </c>
      <c r="D8">
        <f t="shared" si="0"/>
        <v>2.9693422890204166</v>
      </c>
      <c r="E8">
        <f t="shared" si="1"/>
        <v>3.2936053174421267</v>
      </c>
      <c r="F8" s="11">
        <f t="shared" si="2"/>
        <v>-0.32426302842171006</v>
      </c>
    </row>
    <row r="9" spans="1:6" x14ac:dyDescent="0.25">
      <c r="A9" s="2" t="s">
        <v>8</v>
      </c>
      <c r="B9" s="3">
        <v>910</v>
      </c>
      <c r="C9" s="3">
        <v>1292</v>
      </c>
      <c r="D9">
        <f t="shared" si="0"/>
        <v>3.0258695218461131</v>
      </c>
      <c r="E9">
        <f t="shared" si="1"/>
        <v>2.9612651845060736</v>
      </c>
      <c r="F9">
        <f t="shared" si="2"/>
        <v>6.4604337340039564E-2</v>
      </c>
    </row>
    <row r="10" spans="1:6" x14ac:dyDescent="0.25">
      <c r="A10" s="7" t="s">
        <v>9</v>
      </c>
      <c r="B10" s="8">
        <v>981</v>
      </c>
      <c r="C10" s="8">
        <v>1318</v>
      </c>
      <c r="D10">
        <f t="shared" si="0"/>
        <v>3.2619538471769634</v>
      </c>
      <c r="E10">
        <f t="shared" si="1"/>
        <v>3.0208572083428833</v>
      </c>
      <c r="F10">
        <f t="shared" si="2"/>
        <v>0.24109663883408006</v>
      </c>
    </row>
    <row r="11" spans="1:6" x14ac:dyDescent="0.25">
      <c r="A11" s="2" t="s">
        <v>10</v>
      </c>
      <c r="B11" s="3">
        <v>917</v>
      </c>
      <c r="C11" s="3">
        <v>1158</v>
      </c>
      <c r="D11">
        <f t="shared" si="0"/>
        <v>3.0491454412449293</v>
      </c>
      <c r="E11">
        <f t="shared" si="1"/>
        <v>2.6541370616548248</v>
      </c>
      <c r="F11">
        <f t="shared" si="2"/>
        <v>0.39500837959010449</v>
      </c>
    </row>
    <row r="12" spans="1:6" x14ac:dyDescent="0.25">
      <c r="A12" s="2" t="s">
        <v>11</v>
      </c>
      <c r="B12" s="3">
        <v>950</v>
      </c>
      <c r="C12" s="3">
        <v>1104</v>
      </c>
      <c r="D12">
        <f t="shared" si="0"/>
        <v>3.1588747755536342</v>
      </c>
      <c r="E12">
        <f t="shared" si="1"/>
        <v>2.530369012147605</v>
      </c>
      <c r="F12">
        <f t="shared" si="2"/>
        <v>0.62850576340602915</v>
      </c>
    </row>
    <row r="13" spans="1:6" x14ac:dyDescent="0.25">
      <c r="A13" s="2" t="s">
        <v>12</v>
      </c>
      <c r="B13" s="3">
        <v>689</v>
      </c>
      <c r="C13" s="3">
        <v>851</v>
      </c>
      <c r="D13">
        <f t="shared" si="0"/>
        <v>2.2910154951120569</v>
      </c>
      <c r="E13">
        <f t="shared" si="1"/>
        <v>1.9504927801971119</v>
      </c>
      <c r="F13">
        <f t="shared" si="2"/>
        <v>0.34052271491494501</v>
      </c>
    </row>
    <row r="14" spans="1:6" x14ac:dyDescent="0.25">
      <c r="A14" s="2" t="s">
        <v>13</v>
      </c>
      <c r="B14" s="3">
        <v>527</v>
      </c>
      <c r="C14" s="3">
        <v>598</v>
      </c>
      <c r="D14">
        <f t="shared" si="0"/>
        <v>1.7523442175965951</v>
      </c>
      <c r="E14">
        <f t="shared" si="1"/>
        <v>1.3706165482466193</v>
      </c>
      <c r="F14">
        <f t="shared" si="2"/>
        <v>0.38172766934997582</v>
      </c>
    </row>
    <row r="15" spans="1:6" x14ac:dyDescent="0.25">
      <c r="A15" s="2" t="s">
        <v>14</v>
      </c>
      <c r="B15" s="3">
        <v>278</v>
      </c>
      <c r="C15" s="3">
        <v>310</v>
      </c>
      <c r="D15">
        <f t="shared" si="0"/>
        <v>0.92438651326727417</v>
      </c>
      <c r="E15">
        <f t="shared" si="1"/>
        <v>0.71052028420811375</v>
      </c>
      <c r="F15">
        <f t="shared" si="2"/>
        <v>0.21386622905916042</v>
      </c>
    </row>
    <row r="16" spans="1:6" x14ac:dyDescent="0.25">
      <c r="A16" s="2" t="s">
        <v>15</v>
      </c>
      <c r="B16" s="3">
        <v>187</v>
      </c>
      <c r="C16" s="3">
        <v>194</v>
      </c>
      <c r="D16">
        <f t="shared" si="0"/>
        <v>0.62179956108266277</v>
      </c>
      <c r="E16">
        <f t="shared" si="1"/>
        <v>0.44464817785927113</v>
      </c>
      <c r="F16">
        <f t="shared" si="2"/>
        <v>0.17715138322339163</v>
      </c>
    </row>
    <row r="17" spans="1:6" x14ac:dyDescent="0.25">
      <c r="A17" s="2" t="s">
        <v>16</v>
      </c>
      <c r="B17" s="3">
        <v>69</v>
      </c>
      <c r="C17" s="3">
        <v>76</v>
      </c>
      <c r="D17">
        <f t="shared" si="0"/>
        <v>0.2294340626454745</v>
      </c>
      <c r="E17">
        <f t="shared" si="1"/>
        <v>0.17419206967682788</v>
      </c>
      <c r="F17">
        <f t="shared" si="2"/>
        <v>5.5241992968646625E-2</v>
      </c>
    </row>
    <row r="18" spans="1:6" x14ac:dyDescent="0.25">
      <c r="B18" s="4">
        <f>SUM(B2:B17)</f>
        <v>30074</v>
      </c>
      <c r="C18" s="4">
        <f>SUM(C2:C17)</f>
        <v>43630</v>
      </c>
    </row>
    <row r="19" spans="1:6" x14ac:dyDescent="0.25">
      <c r="D19" s="11" t="s">
        <v>22</v>
      </c>
      <c r="E19" s="11"/>
      <c r="F19" s="11"/>
    </row>
    <row r="20" spans="1:6" x14ac:dyDescent="0.25">
      <c r="A20" s="9" t="s">
        <v>20</v>
      </c>
      <c r="B20" s="10"/>
      <c r="D20" s="11" t="s">
        <v>23</v>
      </c>
      <c r="E20" s="11"/>
      <c r="F20" s="11"/>
    </row>
    <row r="21" spans="1:6" x14ac:dyDescent="0.25">
      <c r="D21" s="11" t="s">
        <v>24</v>
      </c>
      <c r="E21" s="11"/>
      <c r="F21" s="11"/>
    </row>
    <row r="22" spans="1:6" x14ac:dyDescent="0.25">
      <c r="D22" s="11" t="s">
        <v>25</v>
      </c>
      <c r="E22" s="11"/>
      <c r="F22" s="11"/>
    </row>
    <row r="23" spans="1:6" x14ac:dyDescent="0.25">
      <c r="D23" s="11" t="s">
        <v>26</v>
      </c>
      <c r="E23" s="11"/>
      <c r="F23" s="11"/>
    </row>
    <row r="24" spans="1:6" x14ac:dyDescent="0.25">
      <c r="D24" s="11" t="s">
        <v>27</v>
      </c>
      <c r="E24" s="11"/>
      <c r="F24" s="11"/>
    </row>
    <row r="25" spans="1:6" x14ac:dyDescent="0.25">
      <c r="D25" s="11" t="s">
        <v>28</v>
      </c>
      <c r="E25" s="11"/>
      <c r="F25" s="11"/>
    </row>
    <row r="26" spans="1:6" x14ac:dyDescent="0.25">
      <c r="D26" s="11" t="s">
        <v>29</v>
      </c>
      <c r="E26" s="11"/>
      <c r="F26" s="11"/>
    </row>
    <row r="27" spans="1:6" x14ac:dyDescent="0.25">
      <c r="D27" s="11" t="s">
        <v>30</v>
      </c>
      <c r="E27" s="11"/>
      <c r="F27" s="11"/>
    </row>
    <row r="28" spans="1:6" x14ac:dyDescent="0.25">
      <c r="D28" s="11" t="s">
        <v>31</v>
      </c>
      <c r="E28" s="11"/>
      <c r="F28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C1" workbookViewId="0">
      <selection activeCell="G19" sqref="G19"/>
    </sheetView>
  </sheetViews>
  <sheetFormatPr defaultRowHeight="15" x14ac:dyDescent="0.25"/>
  <cols>
    <col min="1" max="1" width="22.42578125" customWidth="1"/>
    <col min="2" max="2" width="23.7109375" customWidth="1"/>
    <col min="3" max="3" width="24.140625" customWidth="1"/>
    <col min="4" max="4" width="25" style="4" customWidth="1"/>
    <col min="5" max="5" width="17.28515625" style="4" customWidth="1"/>
    <col min="6" max="6" width="16.85546875" style="4" customWidth="1"/>
    <col min="7" max="7" width="14.42578125" style="4" customWidth="1"/>
  </cols>
  <sheetData>
    <row r="1" spans="1:7" x14ac:dyDescent="0.25">
      <c r="A1" s="1" t="s">
        <v>0</v>
      </c>
      <c r="B1" s="4" t="s">
        <v>17</v>
      </c>
      <c r="C1" s="4" t="s">
        <v>18</v>
      </c>
      <c r="D1" s="4" t="s">
        <v>32</v>
      </c>
      <c r="E1" s="4" t="s">
        <v>33</v>
      </c>
      <c r="F1" s="4" t="s">
        <v>34</v>
      </c>
      <c r="G1" s="4" t="s">
        <v>35</v>
      </c>
    </row>
    <row r="2" spans="1:7" x14ac:dyDescent="0.25">
      <c r="A2" s="2" t="s">
        <v>1</v>
      </c>
      <c r="B2" s="3">
        <v>15429</v>
      </c>
      <c r="C2" s="3">
        <v>19930</v>
      </c>
      <c r="D2" s="1">
        <v>37656</v>
      </c>
      <c r="E2" s="4">
        <f>B2/B18</f>
        <v>0.51303451486333707</v>
      </c>
      <c r="F2" s="4">
        <f t="shared" ref="F2:G2" si="0">C2/C18</f>
        <v>0.45679578271831311</v>
      </c>
      <c r="G2" s="4">
        <f t="shared" si="0"/>
        <v>0.53303135395286294</v>
      </c>
    </row>
    <row r="3" spans="1:7" x14ac:dyDescent="0.25">
      <c r="A3" s="2" t="s">
        <v>2</v>
      </c>
      <c r="B3" s="3">
        <v>3515</v>
      </c>
      <c r="C3" s="3">
        <v>5844</v>
      </c>
      <c r="D3" s="1">
        <v>9365</v>
      </c>
      <c r="E3" s="4">
        <f>B3/B18</f>
        <v>0.11687836669548447</v>
      </c>
      <c r="F3" s="4">
        <f t="shared" ref="F3:G3" si="1">C3/C18</f>
        <v>0.13394453357781344</v>
      </c>
      <c r="G3" s="4">
        <f t="shared" si="1"/>
        <v>0.13256422959869771</v>
      </c>
    </row>
    <row r="4" spans="1:7" x14ac:dyDescent="0.25">
      <c r="A4" s="2" t="s">
        <v>3</v>
      </c>
      <c r="B4" s="3">
        <v>1911</v>
      </c>
      <c r="C4" s="3">
        <v>3871</v>
      </c>
      <c r="D4" s="1">
        <v>5775</v>
      </c>
      <c r="E4" s="4">
        <f>B4/B18</f>
        <v>6.3543259958768375E-2</v>
      </c>
      <c r="F4" s="4">
        <f t="shared" ref="F4:G4" si="2">C4/C18</f>
        <v>8.8723355489342196E-2</v>
      </c>
      <c r="G4" s="4">
        <f t="shared" si="2"/>
        <v>8.1746761978908622E-2</v>
      </c>
    </row>
    <row r="5" spans="1:7" x14ac:dyDescent="0.25">
      <c r="A5" s="2" t="s">
        <v>4</v>
      </c>
      <c r="B5" s="3">
        <v>1110</v>
      </c>
      <c r="C5" s="3">
        <v>2401</v>
      </c>
      <c r="D5" s="1">
        <v>3423</v>
      </c>
      <c r="E5" s="4">
        <f>B5/B18</f>
        <v>3.6908957903837199E-2</v>
      </c>
      <c r="F5" s="4">
        <f t="shared" ref="F5:G5" si="3">C5/C18</f>
        <v>5.5030942012376807E-2</v>
      </c>
      <c r="G5" s="4">
        <f t="shared" si="3"/>
        <v>4.8453535282044026E-2</v>
      </c>
    </row>
    <row r="6" spans="1:7" x14ac:dyDescent="0.25">
      <c r="A6" s="2" t="s">
        <v>5</v>
      </c>
      <c r="B6" s="3">
        <v>863</v>
      </c>
      <c r="C6" s="3">
        <v>1790</v>
      </c>
      <c r="D6" s="1">
        <v>2559</v>
      </c>
      <c r="E6" s="4">
        <f>B6/B18</f>
        <v>2.8695883487397753E-2</v>
      </c>
      <c r="F6" s="4">
        <f t="shared" ref="F6:G6" si="4">C6/C18</f>
        <v>4.1026816410726565E-2</v>
      </c>
      <c r="G6" s="4">
        <f t="shared" si="4"/>
        <v>3.6223370372991719E-2</v>
      </c>
    </row>
    <row r="7" spans="1:7" x14ac:dyDescent="0.25">
      <c r="A7" s="2" t="s">
        <v>6</v>
      </c>
      <c r="B7" s="3">
        <v>845</v>
      </c>
      <c r="C7" s="3">
        <v>1456</v>
      </c>
      <c r="D7" s="1">
        <v>1759</v>
      </c>
      <c r="E7" s="4">
        <f>B7/B18</f>
        <v>2.8097359845713904E-2</v>
      </c>
      <c r="F7" s="4">
        <f t="shared" ref="F7:G7" si="5">C7/C18</f>
        <v>3.3371533348613341E-2</v>
      </c>
      <c r="G7" s="4">
        <f t="shared" si="5"/>
        <v>2.4899143605350699E-2</v>
      </c>
    </row>
    <row r="8" spans="1:7" x14ac:dyDescent="0.25">
      <c r="A8" s="2" t="s">
        <v>7</v>
      </c>
      <c r="B8" s="3">
        <v>893</v>
      </c>
      <c r="C8" s="3">
        <v>1437</v>
      </c>
      <c r="D8" s="1">
        <v>1857</v>
      </c>
      <c r="E8" s="4">
        <f>B8/B18</f>
        <v>2.9693422890204164E-2</v>
      </c>
      <c r="F8" s="4">
        <f t="shared" ref="F8:G8" si="6">C8/C18</f>
        <v>3.2936053174421269E-2</v>
      </c>
      <c r="G8" s="4">
        <f t="shared" si="6"/>
        <v>2.6286361384386722E-2</v>
      </c>
    </row>
    <row r="9" spans="1:7" x14ac:dyDescent="0.25">
      <c r="A9" s="2" t="s">
        <v>8</v>
      </c>
      <c r="B9" s="3">
        <v>910</v>
      </c>
      <c r="C9" s="3">
        <v>1292</v>
      </c>
      <c r="D9" s="1">
        <v>1543</v>
      </c>
      <c r="E9" s="4">
        <f>B9/B18</f>
        <v>3.025869521846113E-2</v>
      </c>
      <c r="F9" s="4">
        <f t="shared" ref="F9:G9" si="7">C9/C18</f>
        <v>2.9612651845060737E-2</v>
      </c>
      <c r="G9" s="4">
        <f t="shared" si="7"/>
        <v>2.1841602378087622E-2</v>
      </c>
    </row>
    <row r="10" spans="1:7" x14ac:dyDescent="0.25">
      <c r="A10" s="7" t="s">
        <v>9</v>
      </c>
      <c r="B10" s="8">
        <v>981</v>
      </c>
      <c r="C10" s="8">
        <v>1318</v>
      </c>
      <c r="D10" s="12">
        <v>1623</v>
      </c>
      <c r="E10" s="10">
        <f>B10/B18</f>
        <v>3.2619538471769634E-2</v>
      </c>
      <c r="F10" s="10">
        <f t="shared" ref="F10:G10" si="8">C10/C18</f>
        <v>3.0208572083428833E-2</v>
      </c>
      <c r="G10" s="10">
        <f t="shared" si="8"/>
        <v>2.2974025054851722E-2</v>
      </c>
    </row>
    <row r="11" spans="1:7" x14ac:dyDescent="0.25">
      <c r="A11" s="2" t="s">
        <v>10</v>
      </c>
      <c r="B11" s="3">
        <v>917</v>
      </c>
      <c r="C11" s="3">
        <v>1158</v>
      </c>
      <c r="D11" s="1">
        <v>1429</v>
      </c>
      <c r="E11" s="4">
        <f>B11/B18</f>
        <v>3.0491454412449291E-2</v>
      </c>
      <c r="F11" s="4">
        <f t="shared" ref="F11:G11" si="9">C11/C18</f>
        <v>2.6541370616548248E-2</v>
      </c>
      <c r="G11" s="4">
        <f t="shared" si="9"/>
        <v>2.0227900063698775E-2</v>
      </c>
    </row>
    <row r="12" spans="1:7" x14ac:dyDescent="0.25">
      <c r="A12" s="2" t="s">
        <v>11</v>
      </c>
      <c r="B12" s="3">
        <v>950</v>
      </c>
      <c r="C12" s="3">
        <v>1104</v>
      </c>
      <c r="D12" s="1">
        <v>1309</v>
      </c>
      <c r="E12" s="4">
        <f>B12/B18</f>
        <v>3.1588747755536342E-2</v>
      </c>
      <c r="F12" s="4">
        <f t="shared" ref="F12:G12" si="10">C12/C18</f>
        <v>2.5303690121476048E-2</v>
      </c>
      <c r="G12" s="4">
        <f t="shared" si="10"/>
        <v>1.8529266048552623E-2</v>
      </c>
    </row>
    <row r="13" spans="1:7" x14ac:dyDescent="0.25">
      <c r="A13" s="2" t="s">
        <v>12</v>
      </c>
      <c r="B13" s="3">
        <v>689</v>
      </c>
      <c r="C13" s="3">
        <v>851</v>
      </c>
      <c r="D13" s="1">
        <v>1001</v>
      </c>
      <c r="E13" s="4">
        <f>B13/B18</f>
        <v>2.291015495112057E-2</v>
      </c>
      <c r="F13" s="4">
        <f t="shared" ref="F13:G13" si="11">C13/C18</f>
        <v>1.950492780197112E-2</v>
      </c>
      <c r="G13" s="4">
        <f t="shared" si="11"/>
        <v>1.4169438743010829E-2</v>
      </c>
    </row>
    <row r="14" spans="1:7" x14ac:dyDescent="0.25">
      <c r="A14" s="2" t="s">
        <v>13</v>
      </c>
      <c r="B14" s="3">
        <v>527</v>
      </c>
      <c r="C14" s="3">
        <v>598</v>
      </c>
      <c r="D14" s="1">
        <v>665</v>
      </c>
      <c r="E14" s="4">
        <f>B14/B18</f>
        <v>1.752344217596595E-2</v>
      </c>
      <c r="F14" s="4">
        <f t="shared" ref="F14:G14" si="12">C14/C18</f>
        <v>1.3706165482466193E-2</v>
      </c>
      <c r="G14" s="4">
        <f t="shared" si="12"/>
        <v>9.4132635006015999E-3</v>
      </c>
    </row>
    <row r="15" spans="1:7" x14ac:dyDescent="0.25">
      <c r="A15" s="2" t="s">
        <v>14</v>
      </c>
      <c r="B15" s="3">
        <v>278</v>
      </c>
      <c r="C15" s="3">
        <v>310</v>
      </c>
      <c r="D15" s="1">
        <v>329</v>
      </c>
      <c r="E15" s="4">
        <f>B15/B18</f>
        <v>9.2438651326727413E-3</v>
      </c>
      <c r="F15" s="4">
        <f t="shared" ref="F15:G15" si="13">C15/C18</f>
        <v>7.1052028420811372E-3</v>
      </c>
      <c r="G15" s="4">
        <f t="shared" si="13"/>
        <v>4.6570882581923705E-3</v>
      </c>
    </row>
    <row r="16" spans="1:7" x14ac:dyDescent="0.25">
      <c r="A16" s="2" t="s">
        <v>15</v>
      </c>
      <c r="B16" s="3">
        <v>187</v>
      </c>
      <c r="C16" s="3">
        <v>194</v>
      </c>
      <c r="D16" s="1">
        <v>216</v>
      </c>
      <c r="E16" s="4">
        <f>B16/B18</f>
        <v>6.2179956108266276E-3</v>
      </c>
      <c r="F16" s="4">
        <f t="shared" ref="F16:G16" si="14">C16/C18</f>
        <v>4.4464817785927115E-3</v>
      </c>
      <c r="G16" s="4">
        <f t="shared" si="14"/>
        <v>3.057541227263076E-3</v>
      </c>
    </row>
    <row r="17" spans="1:7" x14ac:dyDescent="0.25">
      <c r="A17" s="2" t="s">
        <v>16</v>
      </c>
      <c r="B17" s="3">
        <v>69</v>
      </c>
      <c r="C17" s="3">
        <v>76</v>
      </c>
      <c r="D17" s="1">
        <v>82</v>
      </c>
      <c r="E17" s="4">
        <f>B17/B18</f>
        <v>2.294340626454745E-3</v>
      </c>
      <c r="F17" s="4">
        <f t="shared" ref="F17:G17" si="15">C17/C18</f>
        <v>1.7419206967682788E-3</v>
      </c>
      <c r="G17" s="4">
        <f t="shared" si="15"/>
        <v>1.1607332436832049E-3</v>
      </c>
    </row>
    <row r="18" spans="1:7" x14ac:dyDescent="0.25">
      <c r="B18" s="4">
        <f>SUM(B2:B17)</f>
        <v>30074</v>
      </c>
      <c r="C18" s="4">
        <f>SUM(C2:C17)</f>
        <v>43630</v>
      </c>
      <c r="D18" s="4">
        <v>70645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2017-05-31T02:24:55Z</dcterms:created>
  <dcterms:modified xsi:type="dcterms:W3CDTF">2017-11-21T07:56:09Z</dcterms:modified>
</cp:coreProperties>
</file>